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5600" windowHeight="14880"/>
  </bookViews>
  <sheets>
    <sheet name="TFSAModel" sheetId="5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5" l="1"/>
  <c r="D20" i="5"/>
  <c r="C25" i="5"/>
  <c r="J24" i="5"/>
  <c r="I25" i="5"/>
  <c r="J25" i="5"/>
  <c r="C16" i="5"/>
  <c r="C12" i="5"/>
  <c r="F10" i="5"/>
  <c r="D25" i="5"/>
  <c r="K25" i="5"/>
  <c r="I26" i="5"/>
  <c r="J26" i="5"/>
  <c r="C26" i="5"/>
  <c r="E25" i="5"/>
  <c r="D26" i="5"/>
  <c r="K26" i="5"/>
  <c r="I27" i="5"/>
  <c r="J27" i="5"/>
  <c r="E26" i="5"/>
  <c r="C27" i="5"/>
  <c r="D27" i="5"/>
  <c r="K27" i="5"/>
  <c r="I28" i="5"/>
  <c r="J28" i="5"/>
  <c r="C28" i="5"/>
  <c r="E27" i="5"/>
  <c r="D28" i="5"/>
  <c r="K28" i="5"/>
  <c r="I29" i="5"/>
  <c r="J29" i="5"/>
  <c r="C29" i="5"/>
  <c r="D29" i="5"/>
  <c r="E28" i="5"/>
  <c r="K29" i="5"/>
  <c r="I30" i="5"/>
  <c r="J30" i="5"/>
  <c r="C30" i="5"/>
  <c r="E29" i="5"/>
  <c r="D30" i="5"/>
  <c r="K30" i="5"/>
  <c r="I31" i="5"/>
  <c r="J31" i="5"/>
  <c r="E30" i="5"/>
  <c r="C31" i="5"/>
  <c r="D31" i="5"/>
  <c r="K31" i="5"/>
  <c r="I32" i="5"/>
  <c r="J32" i="5"/>
  <c r="C32" i="5"/>
  <c r="E31" i="5"/>
  <c r="D32" i="5"/>
  <c r="K32" i="5"/>
  <c r="I33" i="5"/>
  <c r="J33" i="5"/>
  <c r="E32" i="5"/>
  <c r="C33" i="5"/>
  <c r="D33" i="5"/>
  <c r="E33" i="5"/>
  <c r="C34" i="5"/>
  <c r="K33" i="5"/>
  <c r="I34" i="5"/>
  <c r="D34" i="5"/>
  <c r="E34" i="5"/>
  <c r="J34" i="5"/>
  <c r="C35" i="5"/>
  <c r="K34" i="5"/>
  <c r="I35" i="5"/>
  <c r="J35" i="5"/>
  <c r="D35" i="5"/>
  <c r="C36" i="5"/>
  <c r="E35" i="5"/>
  <c r="K35" i="5"/>
  <c r="I36" i="5"/>
  <c r="D36" i="5"/>
  <c r="C37" i="5"/>
  <c r="J36" i="5"/>
  <c r="E36" i="5"/>
  <c r="K36" i="5"/>
  <c r="I37" i="5"/>
  <c r="D37" i="5"/>
  <c r="E37" i="5"/>
  <c r="J37" i="5"/>
  <c r="C38" i="5"/>
  <c r="K37" i="5"/>
  <c r="I38" i="5"/>
  <c r="J38" i="5"/>
  <c r="D38" i="5"/>
  <c r="E38" i="5"/>
  <c r="C39" i="5"/>
  <c r="K38" i="5"/>
  <c r="I39" i="5"/>
  <c r="J39" i="5"/>
  <c r="D39" i="5"/>
  <c r="E39" i="5"/>
  <c r="C40" i="5"/>
  <c r="K39" i="5"/>
  <c r="I40" i="5"/>
  <c r="D40" i="5"/>
  <c r="E40" i="5"/>
  <c r="J40" i="5"/>
  <c r="C41" i="5"/>
  <c r="K40" i="5"/>
  <c r="I41" i="5"/>
  <c r="D41" i="5"/>
  <c r="E41" i="5"/>
  <c r="J41" i="5"/>
  <c r="K41" i="5"/>
  <c r="I42" i="5"/>
  <c r="C42" i="5"/>
  <c r="D42" i="5"/>
  <c r="E42" i="5"/>
  <c r="J42" i="5"/>
  <c r="C43" i="5"/>
  <c r="K42" i="5"/>
  <c r="I43" i="5"/>
  <c r="J43" i="5"/>
  <c r="D43" i="5"/>
  <c r="E43" i="5"/>
  <c r="C44" i="5"/>
  <c r="K43" i="5"/>
  <c r="I44" i="5"/>
  <c r="J44" i="5"/>
  <c r="D44" i="5"/>
  <c r="E44" i="5"/>
  <c r="C45" i="5"/>
  <c r="K44" i="5"/>
  <c r="I45" i="5"/>
  <c r="J45" i="5"/>
  <c r="D45" i="5"/>
  <c r="C46" i="5"/>
  <c r="E45" i="5"/>
  <c r="K45" i="5"/>
  <c r="I46" i="5"/>
  <c r="J46" i="5"/>
  <c r="D46" i="5"/>
  <c r="E46" i="5"/>
  <c r="C47" i="5"/>
  <c r="K46" i="5"/>
  <c r="I47" i="5"/>
  <c r="J47" i="5"/>
  <c r="D47" i="5"/>
  <c r="E47" i="5"/>
  <c r="K47" i="5"/>
  <c r="I48" i="5"/>
  <c r="J48" i="5"/>
  <c r="C48" i="5"/>
  <c r="D48" i="5"/>
  <c r="E48" i="5"/>
  <c r="K48" i="5"/>
  <c r="I49" i="5"/>
  <c r="J49" i="5"/>
  <c r="C49" i="5"/>
  <c r="D49" i="5"/>
  <c r="E49" i="5"/>
  <c r="C50" i="5"/>
  <c r="K49" i="5"/>
  <c r="I50" i="5"/>
  <c r="J50" i="5"/>
  <c r="D50" i="5"/>
  <c r="E50" i="5"/>
  <c r="C51" i="5"/>
  <c r="K50" i="5"/>
  <c r="I51" i="5"/>
  <c r="J51" i="5"/>
  <c r="D51" i="5"/>
  <c r="K51" i="5"/>
  <c r="I52" i="5"/>
  <c r="J52" i="5"/>
  <c r="E51" i="5"/>
  <c r="C52" i="5"/>
  <c r="D52" i="5"/>
  <c r="K52" i="5"/>
  <c r="I53" i="5"/>
  <c r="J53" i="5"/>
  <c r="E52" i="5"/>
  <c r="C53" i="5"/>
  <c r="D53" i="5"/>
  <c r="E53" i="5"/>
  <c r="C54" i="5"/>
  <c r="K53" i="5"/>
  <c r="I54" i="5"/>
  <c r="J54" i="5"/>
  <c r="D54" i="5"/>
  <c r="K54" i="5"/>
  <c r="I55" i="5"/>
  <c r="J55" i="5"/>
  <c r="C55" i="5"/>
  <c r="D55" i="5"/>
  <c r="E54" i="5"/>
  <c r="K55" i="5"/>
  <c r="I56" i="5"/>
  <c r="J56" i="5"/>
  <c r="C56" i="5"/>
  <c r="D56" i="5"/>
  <c r="E55" i="5"/>
  <c r="E56" i="5"/>
  <c r="K56" i="5"/>
  <c r="I57" i="5"/>
  <c r="J57" i="5"/>
  <c r="C57" i="5"/>
  <c r="D57" i="5"/>
  <c r="E57" i="5"/>
  <c r="C58" i="5"/>
  <c r="K57" i="5"/>
  <c r="I58" i="5"/>
  <c r="J58" i="5"/>
  <c r="D58" i="5"/>
  <c r="C59" i="5"/>
  <c r="E58" i="5"/>
  <c r="K58" i="5"/>
  <c r="I59" i="5"/>
  <c r="D59" i="5"/>
  <c r="E59" i="5"/>
  <c r="J59" i="5"/>
  <c r="K59" i="5"/>
  <c r="I60" i="5"/>
  <c r="C60" i="5"/>
  <c r="D60" i="5"/>
  <c r="E60" i="5"/>
  <c r="J60" i="5"/>
  <c r="C61" i="5"/>
  <c r="K60" i="5"/>
  <c r="I61" i="5"/>
  <c r="J61" i="5"/>
  <c r="D61" i="5"/>
  <c r="E61" i="5"/>
  <c r="C62" i="5"/>
  <c r="K61" i="5"/>
  <c r="I62" i="5"/>
  <c r="D62" i="5"/>
  <c r="E62" i="5"/>
  <c r="J62" i="5"/>
  <c r="C63" i="5"/>
  <c r="K62" i="5"/>
  <c r="I63" i="5"/>
  <c r="D63" i="5"/>
  <c r="E63" i="5"/>
  <c r="J63" i="5"/>
  <c r="C64" i="5"/>
  <c r="K63" i="5"/>
  <c r="I64" i="5"/>
  <c r="J64" i="5"/>
  <c r="D64" i="5"/>
  <c r="E64" i="5"/>
  <c r="C65" i="5"/>
  <c r="K64" i="5"/>
  <c r="I65" i="5"/>
  <c r="J65" i="5"/>
  <c r="D65" i="5"/>
  <c r="C66" i="5"/>
  <c r="E65" i="5"/>
  <c r="K65" i="5"/>
  <c r="I66" i="5"/>
  <c r="J66" i="5"/>
  <c r="D66" i="5"/>
  <c r="C67" i="5"/>
  <c r="K66" i="5"/>
  <c r="I67" i="5"/>
  <c r="J67" i="5"/>
  <c r="D67" i="5"/>
  <c r="E66" i="5"/>
  <c r="K67" i="5"/>
  <c r="I68" i="5"/>
  <c r="J68" i="5"/>
  <c r="E67" i="5"/>
  <c r="C68" i="5"/>
  <c r="D68" i="5"/>
  <c r="K68" i="5"/>
  <c r="I69" i="5"/>
  <c r="J69" i="5"/>
  <c r="E68" i="5"/>
  <c r="C69" i="5"/>
  <c r="D69" i="5"/>
  <c r="K69" i="5"/>
  <c r="I70" i="5"/>
  <c r="J70" i="5"/>
  <c r="E69" i="5"/>
  <c r="C70" i="5"/>
  <c r="D70" i="5"/>
  <c r="E70" i="5"/>
  <c r="K70" i="5"/>
  <c r="I71" i="5"/>
  <c r="J71" i="5"/>
  <c r="C71" i="5"/>
  <c r="D71" i="5"/>
  <c r="K71" i="5"/>
  <c r="I72" i="5"/>
  <c r="J72" i="5"/>
  <c r="C72" i="5"/>
  <c r="D72" i="5"/>
  <c r="E71" i="5"/>
  <c r="K72" i="5"/>
  <c r="I73" i="5"/>
  <c r="J73" i="5"/>
  <c r="E72" i="5"/>
  <c r="C73" i="5"/>
  <c r="D73" i="5"/>
  <c r="C74" i="5"/>
  <c r="E73" i="5"/>
  <c r="K73" i="5"/>
  <c r="I74" i="5"/>
  <c r="J74" i="5"/>
  <c r="D74" i="5"/>
  <c r="K74" i="5"/>
  <c r="I75" i="5"/>
  <c r="J75" i="5"/>
  <c r="C75" i="5"/>
  <c r="D75" i="5"/>
  <c r="E74" i="5"/>
  <c r="K75" i="5"/>
  <c r="I76" i="5"/>
  <c r="J76" i="5"/>
  <c r="C76" i="5"/>
  <c r="D76" i="5"/>
  <c r="E75" i="5"/>
  <c r="E76" i="5"/>
  <c r="C77" i="5"/>
  <c r="K76" i="5"/>
  <c r="I77" i="5"/>
  <c r="J77" i="5"/>
  <c r="D77" i="5"/>
  <c r="E77" i="5"/>
  <c r="C78" i="5"/>
  <c r="K77" i="5"/>
  <c r="I78" i="5"/>
  <c r="J78" i="5"/>
  <c r="D78" i="5"/>
  <c r="E78" i="5"/>
  <c r="C79" i="5"/>
  <c r="K78" i="5"/>
  <c r="I79" i="5"/>
  <c r="D79" i="5"/>
  <c r="E79" i="5"/>
  <c r="J79" i="5"/>
  <c r="C80" i="5"/>
  <c r="K79" i="5"/>
  <c r="I80" i="5"/>
  <c r="D80" i="5"/>
  <c r="E80" i="5"/>
  <c r="J80" i="5"/>
  <c r="C81" i="5"/>
  <c r="K80" i="5"/>
  <c r="I81" i="5"/>
  <c r="D81" i="5"/>
  <c r="C82" i="5"/>
  <c r="J81" i="5"/>
  <c r="E81" i="5"/>
  <c r="K81" i="5"/>
  <c r="I82" i="5"/>
  <c r="D82" i="5"/>
  <c r="C83" i="5"/>
  <c r="J82" i="5"/>
  <c r="E82" i="5"/>
  <c r="K82" i="5"/>
  <c r="I83" i="5"/>
  <c r="D83" i="5"/>
  <c r="C84" i="5"/>
  <c r="J83" i="5"/>
  <c r="E83" i="5"/>
  <c r="K83" i="5"/>
  <c r="I84" i="5"/>
  <c r="D84" i="5"/>
  <c r="J84" i="5"/>
  <c r="E84" i="5"/>
  <c r="C85" i="5"/>
  <c r="K84" i="5"/>
  <c r="I85" i="5"/>
  <c r="J85" i="5"/>
  <c r="D85" i="5"/>
  <c r="C86" i="5"/>
  <c r="E85" i="5"/>
  <c r="K85" i="5"/>
  <c r="I86" i="5"/>
  <c r="J86" i="5"/>
  <c r="D86" i="5"/>
  <c r="E86" i="5"/>
  <c r="C87" i="5"/>
  <c r="K86" i="5"/>
  <c r="I87" i="5"/>
  <c r="J87" i="5"/>
  <c r="D87" i="5"/>
  <c r="E87" i="5"/>
  <c r="C88" i="5"/>
  <c r="K87" i="5"/>
  <c r="I88" i="5"/>
  <c r="J88" i="5"/>
  <c r="D88" i="5"/>
  <c r="E88" i="5"/>
  <c r="C89" i="5"/>
  <c r="K88" i="5"/>
  <c r="I89" i="5"/>
  <c r="J89" i="5"/>
  <c r="D89" i="5"/>
  <c r="E89" i="5"/>
  <c r="C90" i="5"/>
  <c r="K89" i="5"/>
  <c r="I90" i="5"/>
  <c r="J90" i="5"/>
  <c r="D90" i="5"/>
  <c r="C91" i="5"/>
  <c r="E90" i="5"/>
  <c r="K90" i="5"/>
  <c r="I91" i="5"/>
  <c r="J91" i="5"/>
  <c r="D91" i="5"/>
  <c r="E91" i="5"/>
  <c r="C92" i="5"/>
  <c r="K91" i="5"/>
  <c r="I92" i="5"/>
  <c r="J92" i="5"/>
  <c r="D92" i="5"/>
  <c r="E92" i="5"/>
  <c r="K92" i="5"/>
  <c r="I93" i="5"/>
  <c r="J93" i="5"/>
  <c r="C93" i="5"/>
  <c r="D93" i="5"/>
  <c r="E93" i="5"/>
  <c r="K93" i="5"/>
  <c r="I94" i="5"/>
  <c r="J94" i="5"/>
  <c r="C94" i="5"/>
  <c r="D94" i="5"/>
  <c r="E94" i="5"/>
  <c r="C95" i="5"/>
  <c r="K94" i="5"/>
  <c r="I95" i="5"/>
  <c r="J95" i="5"/>
  <c r="D95" i="5"/>
  <c r="E95" i="5"/>
  <c r="K95" i="5"/>
  <c r="I96" i="5"/>
  <c r="J96" i="5"/>
  <c r="C96" i="5"/>
  <c r="D96" i="5"/>
  <c r="K96" i="5"/>
  <c r="I97" i="5"/>
  <c r="J97" i="5"/>
  <c r="E96" i="5"/>
  <c r="C97" i="5"/>
  <c r="D97" i="5"/>
  <c r="E97" i="5"/>
  <c r="K97" i="5"/>
  <c r="I98" i="5"/>
  <c r="J98" i="5"/>
  <c r="C98" i="5"/>
  <c r="D98" i="5"/>
  <c r="K98" i="5"/>
  <c r="I99" i="5"/>
  <c r="J99" i="5"/>
  <c r="C99" i="5"/>
  <c r="D99" i="5"/>
  <c r="E98" i="5"/>
  <c r="K99" i="5"/>
  <c r="I100" i="5"/>
  <c r="J100" i="5"/>
  <c r="E99" i="5"/>
  <c r="C100" i="5"/>
  <c r="D100" i="5"/>
  <c r="E100" i="5"/>
  <c r="K100" i="5"/>
  <c r="I101" i="5"/>
  <c r="J101" i="5"/>
  <c r="C101" i="5"/>
  <c r="D101" i="5"/>
  <c r="K101" i="5"/>
  <c r="I102" i="5"/>
  <c r="J102" i="5"/>
  <c r="C102" i="5"/>
  <c r="D102" i="5"/>
  <c r="E101" i="5"/>
  <c r="K102" i="5"/>
  <c r="I103" i="5"/>
  <c r="J103" i="5"/>
  <c r="E102" i="5"/>
  <c r="C103" i="5"/>
  <c r="D103" i="5"/>
  <c r="E103" i="5"/>
  <c r="C104" i="5"/>
  <c r="K103" i="5"/>
  <c r="I104" i="5"/>
  <c r="J104" i="5"/>
  <c r="D104" i="5"/>
  <c r="K104" i="5"/>
  <c r="I105" i="5"/>
  <c r="J105" i="5"/>
  <c r="C105" i="5"/>
  <c r="D105" i="5"/>
  <c r="E104" i="5"/>
  <c r="K105" i="5"/>
  <c r="I106" i="5"/>
  <c r="J106" i="5"/>
  <c r="E105" i="5"/>
  <c r="C106" i="5"/>
  <c r="D106" i="5"/>
  <c r="C107" i="5"/>
  <c r="K106" i="5"/>
  <c r="I107" i="5"/>
  <c r="J107" i="5"/>
  <c r="D107" i="5"/>
  <c r="E106" i="5"/>
  <c r="K107" i="5"/>
  <c r="I108" i="5"/>
  <c r="J108" i="5"/>
  <c r="C108" i="5"/>
  <c r="D108" i="5"/>
  <c r="E107" i="5"/>
  <c r="K108" i="5"/>
  <c r="I109" i="5"/>
  <c r="J109" i="5"/>
  <c r="C109" i="5"/>
  <c r="D109" i="5"/>
  <c r="E108" i="5"/>
  <c r="E109" i="5"/>
  <c r="K109" i="5"/>
  <c r="I110" i="5"/>
  <c r="J110" i="5"/>
  <c r="C110" i="5"/>
  <c r="D110" i="5"/>
  <c r="E110" i="5"/>
  <c r="C111" i="5"/>
  <c r="K110" i="5"/>
  <c r="I111" i="5"/>
  <c r="J111" i="5"/>
  <c r="D111" i="5"/>
  <c r="E111" i="5"/>
  <c r="C112" i="5"/>
  <c r="K111" i="5"/>
  <c r="I112" i="5"/>
  <c r="J112" i="5"/>
  <c r="D112" i="5"/>
  <c r="E112" i="5"/>
  <c r="C113" i="5"/>
  <c r="K112" i="5"/>
  <c r="I113" i="5"/>
  <c r="J113" i="5"/>
  <c r="D113" i="5"/>
  <c r="C114" i="5"/>
  <c r="E113" i="5"/>
  <c r="K113" i="5"/>
  <c r="I114" i="5"/>
  <c r="J114" i="5"/>
  <c r="D114" i="5"/>
  <c r="C115" i="5"/>
  <c r="E114" i="5"/>
  <c r="K114" i="5"/>
  <c r="I115" i="5"/>
  <c r="J115" i="5"/>
  <c r="D115" i="5"/>
  <c r="K115" i="5"/>
  <c r="I116" i="5"/>
  <c r="J116" i="5"/>
  <c r="E115" i="5"/>
  <c r="C116" i="5"/>
  <c r="D116" i="5"/>
  <c r="K116" i="5"/>
  <c r="I117" i="5"/>
  <c r="J117" i="5"/>
  <c r="C117" i="5"/>
  <c r="D117" i="5"/>
  <c r="E116" i="5"/>
  <c r="C118" i="5"/>
  <c r="K117" i="5"/>
  <c r="I118" i="5"/>
  <c r="J118" i="5"/>
  <c r="D118" i="5"/>
  <c r="E117" i="5"/>
  <c r="K118" i="5"/>
  <c r="I119" i="5"/>
  <c r="J119" i="5"/>
  <c r="C119" i="5"/>
  <c r="E118" i="5"/>
  <c r="D119" i="5"/>
  <c r="C120" i="5"/>
  <c r="K119" i="5"/>
  <c r="I120" i="5"/>
  <c r="J120" i="5"/>
  <c r="D120" i="5"/>
  <c r="E120" i="5"/>
  <c r="E119" i="5"/>
  <c r="K120" i="5"/>
  <c r="I121" i="5"/>
  <c r="J121" i="5"/>
  <c r="C121" i="5"/>
  <c r="D121" i="5"/>
  <c r="E121" i="5"/>
  <c r="C122" i="5"/>
  <c r="K121" i="5"/>
  <c r="I122" i="5"/>
  <c r="J122" i="5"/>
  <c r="D122" i="5"/>
  <c r="K122" i="5"/>
  <c r="I123" i="5"/>
  <c r="J123" i="5"/>
  <c r="E122" i="5"/>
  <c r="C123" i="5"/>
  <c r="D123" i="5"/>
  <c r="K123" i="5"/>
  <c r="I124" i="5"/>
  <c r="J124" i="5"/>
  <c r="E123" i="5"/>
  <c r="C124" i="5"/>
  <c r="D124" i="5"/>
  <c r="C125" i="5"/>
  <c r="K124" i="5"/>
  <c r="I125" i="5"/>
  <c r="J125" i="5"/>
  <c r="D125" i="5"/>
  <c r="E124" i="5"/>
  <c r="K125" i="5"/>
  <c r="I126" i="5"/>
  <c r="J126" i="5"/>
  <c r="C126" i="5"/>
  <c r="D126" i="5"/>
  <c r="E125" i="5"/>
  <c r="K126" i="5"/>
  <c r="I127" i="5"/>
  <c r="J127" i="5"/>
  <c r="C127" i="5"/>
  <c r="D127" i="5"/>
  <c r="E126" i="5"/>
  <c r="E127" i="5"/>
  <c r="K127" i="5"/>
  <c r="I128" i="5"/>
  <c r="J128" i="5"/>
  <c r="C128" i="5"/>
  <c r="D128" i="5"/>
  <c r="E128" i="5"/>
  <c r="C129" i="5"/>
  <c r="K128" i="5"/>
  <c r="I129" i="5"/>
  <c r="J129" i="5"/>
  <c r="D129" i="5"/>
  <c r="E129" i="5"/>
  <c r="K129" i="5"/>
  <c r="I130" i="5"/>
  <c r="J130" i="5"/>
  <c r="C130" i="5"/>
  <c r="D130" i="5"/>
  <c r="K130" i="5"/>
  <c r="I131" i="5"/>
  <c r="J131" i="5"/>
  <c r="C131" i="5"/>
  <c r="D131" i="5"/>
  <c r="E130" i="5"/>
  <c r="K131" i="5"/>
  <c r="I132" i="5"/>
  <c r="J132" i="5"/>
  <c r="E131" i="5"/>
  <c r="C132" i="5"/>
  <c r="D132" i="5"/>
  <c r="E132" i="5"/>
  <c r="K132" i="5"/>
  <c r="I133" i="5"/>
  <c r="J133" i="5"/>
  <c r="C133" i="5"/>
  <c r="D133" i="5"/>
  <c r="K133" i="5"/>
  <c r="I134" i="5"/>
  <c r="J134" i="5"/>
  <c r="C134" i="5"/>
  <c r="D134" i="5"/>
  <c r="E133" i="5"/>
  <c r="K134" i="5"/>
  <c r="I135" i="5"/>
  <c r="J135" i="5"/>
  <c r="E134" i="5"/>
  <c r="C135" i="5"/>
  <c r="D135" i="5"/>
  <c r="C136" i="5"/>
  <c r="K135" i="5"/>
  <c r="I136" i="5"/>
  <c r="J136" i="5"/>
  <c r="D136" i="5"/>
  <c r="E135" i="5"/>
  <c r="K136" i="5"/>
  <c r="I137" i="5"/>
  <c r="J137" i="5"/>
  <c r="C137" i="5"/>
  <c r="D137" i="5"/>
  <c r="E136" i="5"/>
  <c r="K137" i="5"/>
  <c r="I138" i="5"/>
  <c r="J138" i="5"/>
  <c r="C138" i="5"/>
  <c r="D138" i="5"/>
  <c r="E137" i="5"/>
  <c r="E138" i="5"/>
  <c r="K138" i="5"/>
  <c r="I139" i="5"/>
  <c r="J139" i="5"/>
  <c r="C139" i="5"/>
  <c r="D139" i="5"/>
  <c r="K139" i="5"/>
  <c r="I140" i="5"/>
  <c r="J140" i="5"/>
  <c r="C140" i="5"/>
  <c r="D140" i="5"/>
  <c r="E139" i="5"/>
  <c r="K140" i="5"/>
  <c r="I141" i="5"/>
  <c r="J141" i="5"/>
  <c r="C141" i="5"/>
  <c r="D141" i="5"/>
  <c r="E140" i="5"/>
  <c r="E141" i="5"/>
  <c r="K141" i="5"/>
  <c r="I142" i="5"/>
  <c r="J142" i="5"/>
  <c r="C142" i="5"/>
  <c r="D142" i="5"/>
  <c r="E142" i="5"/>
  <c r="C143" i="5"/>
  <c r="K142" i="5"/>
  <c r="I143" i="5"/>
  <c r="J143" i="5"/>
  <c r="D143" i="5"/>
  <c r="E143" i="5"/>
  <c r="C144" i="5"/>
  <c r="K143" i="5"/>
  <c r="I144" i="5"/>
  <c r="D144" i="5"/>
  <c r="J144" i="5"/>
  <c r="K144" i="5"/>
  <c r="I145" i="5"/>
  <c r="J145" i="5"/>
  <c r="C145" i="5"/>
  <c r="D145" i="5"/>
  <c r="E144" i="5"/>
  <c r="K145" i="5"/>
  <c r="I146" i="5"/>
  <c r="J146" i="5"/>
  <c r="C146" i="5"/>
  <c r="D146" i="5"/>
  <c r="E145" i="5"/>
  <c r="E146" i="5"/>
  <c r="K146" i="5"/>
  <c r="I147" i="5"/>
  <c r="J147" i="5"/>
  <c r="C147" i="5"/>
  <c r="D147" i="5"/>
  <c r="K147" i="5"/>
  <c r="I148" i="5"/>
  <c r="J148" i="5"/>
  <c r="C148" i="5"/>
  <c r="D148" i="5"/>
  <c r="E147" i="5"/>
  <c r="K148" i="5"/>
  <c r="I149" i="5"/>
  <c r="J149" i="5"/>
  <c r="E148" i="5"/>
  <c r="C149" i="5"/>
  <c r="D149" i="5"/>
  <c r="C150" i="5"/>
  <c r="K149" i="5"/>
  <c r="I150" i="5"/>
  <c r="J150" i="5"/>
  <c r="D150" i="5"/>
  <c r="E150" i="5"/>
  <c r="E149" i="5"/>
  <c r="K150" i="5"/>
  <c r="C151" i="5"/>
  <c r="I151" i="5"/>
  <c r="J151" i="5"/>
  <c r="D151" i="5"/>
  <c r="E151" i="5"/>
  <c r="C152" i="5"/>
  <c r="K151" i="5"/>
  <c r="I152" i="5"/>
  <c r="J152" i="5"/>
  <c r="D152" i="5"/>
  <c r="E152" i="5"/>
  <c r="C153" i="5"/>
  <c r="K152" i="5"/>
  <c r="I153" i="5"/>
  <c r="D153" i="5"/>
  <c r="C154" i="5"/>
  <c r="J153" i="5"/>
  <c r="E153" i="5"/>
  <c r="K153" i="5"/>
  <c r="I154" i="5"/>
  <c r="J154" i="5"/>
  <c r="D154" i="5"/>
  <c r="E154" i="5"/>
  <c r="K154" i="5"/>
  <c r="C155" i="5"/>
  <c r="I155" i="5"/>
  <c r="J155" i="5"/>
  <c r="D155" i="5"/>
  <c r="E155" i="5"/>
  <c r="K155" i="5"/>
  <c r="I156" i="5"/>
  <c r="J156" i="5"/>
  <c r="C156" i="5"/>
  <c r="D156" i="5"/>
  <c r="E156" i="5"/>
  <c r="K156" i="5"/>
  <c r="C157" i="5"/>
  <c r="I157" i="5"/>
  <c r="J157" i="5"/>
  <c r="D157" i="5"/>
  <c r="K157" i="5"/>
  <c r="I158" i="5"/>
  <c r="J158" i="5"/>
  <c r="E157" i="5"/>
  <c r="C158" i="5"/>
  <c r="D158" i="5"/>
  <c r="K158" i="5"/>
  <c r="I159" i="5"/>
  <c r="J159" i="5"/>
  <c r="C159" i="5"/>
  <c r="D159" i="5"/>
  <c r="E158" i="5"/>
  <c r="E159" i="5"/>
  <c r="C160" i="5"/>
  <c r="K159" i="5"/>
  <c r="I160" i="5"/>
  <c r="J160" i="5"/>
  <c r="D160" i="5"/>
  <c r="K160" i="5"/>
  <c r="I161" i="5"/>
  <c r="J161" i="5"/>
  <c r="C161" i="5"/>
  <c r="D161" i="5"/>
  <c r="E160" i="5"/>
  <c r="K161" i="5"/>
  <c r="I162" i="5"/>
  <c r="J162" i="5"/>
  <c r="C162" i="5"/>
  <c r="D162" i="5"/>
  <c r="E161" i="5"/>
  <c r="E162" i="5"/>
  <c r="K162" i="5"/>
  <c r="I163" i="5"/>
  <c r="J163" i="5"/>
  <c r="C163" i="5"/>
  <c r="D163" i="5"/>
  <c r="K163" i="5"/>
  <c r="I164" i="5"/>
  <c r="J164" i="5"/>
  <c r="C164" i="5"/>
  <c r="D164" i="5"/>
  <c r="E163" i="5"/>
  <c r="K164" i="5"/>
  <c r="I165" i="5"/>
  <c r="J165" i="5"/>
  <c r="E164" i="5"/>
  <c r="C165" i="5"/>
  <c r="D165" i="5"/>
  <c r="E165" i="5"/>
  <c r="K165" i="5"/>
  <c r="I166" i="5"/>
  <c r="J166" i="5"/>
  <c r="C166" i="5"/>
  <c r="D166" i="5"/>
  <c r="K166" i="5"/>
  <c r="I167" i="5"/>
  <c r="J167" i="5"/>
  <c r="C167" i="5"/>
  <c r="D167" i="5"/>
  <c r="E166" i="5"/>
  <c r="K167" i="5"/>
  <c r="I168" i="5"/>
  <c r="J168" i="5"/>
  <c r="E167" i="5"/>
  <c r="C168" i="5"/>
  <c r="D168" i="5"/>
  <c r="C169" i="5"/>
  <c r="K168" i="5"/>
  <c r="I169" i="5"/>
  <c r="J169" i="5"/>
  <c r="D169" i="5"/>
  <c r="E168" i="5"/>
  <c r="K169" i="5"/>
  <c r="I170" i="5"/>
  <c r="J170" i="5"/>
  <c r="C170" i="5"/>
  <c r="D170" i="5"/>
  <c r="E169" i="5"/>
  <c r="K170" i="5"/>
  <c r="I171" i="5"/>
  <c r="J171" i="5"/>
  <c r="E170" i="5"/>
  <c r="C171" i="5"/>
  <c r="D171" i="5"/>
  <c r="E171" i="5"/>
  <c r="K171" i="5"/>
  <c r="C172" i="5"/>
  <c r="I172" i="5"/>
  <c r="J172" i="5"/>
  <c r="D172" i="5"/>
  <c r="C173" i="5"/>
  <c r="K172" i="5"/>
  <c r="I173" i="5"/>
  <c r="J173" i="5"/>
  <c r="D173" i="5"/>
  <c r="E173" i="5"/>
  <c r="E172" i="5"/>
  <c r="K173" i="5"/>
  <c r="I174" i="5"/>
  <c r="J174" i="5"/>
  <c r="C174" i="5"/>
  <c r="D174" i="5"/>
  <c r="E174" i="5"/>
  <c r="C175" i="5"/>
  <c r="K174" i="5"/>
  <c r="I175" i="5"/>
  <c r="J175" i="5"/>
  <c r="D175" i="5"/>
  <c r="E175" i="5"/>
  <c r="C176" i="5"/>
  <c r="K175" i="5"/>
  <c r="I176" i="5"/>
  <c r="D176" i="5"/>
  <c r="E176" i="5"/>
  <c r="J176" i="5"/>
  <c r="C177" i="5"/>
  <c r="K176" i="5"/>
  <c r="I177" i="5"/>
  <c r="D177" i="5"/>
  <c r="E177" i="5"/>
  <c r="J177" i="5"/>
  <c r="C178" i="5"/>
  <c r="K177" i="5"/>
  <c r="I178" i="5"/>
  <c r="D178" i="5"/>
  <c r="C179" i="5"/>
  <c r="J178" i="5"/>
  <c r="E178" i="5"/>
  <c r="K178" i="5"/>
  <c r="I179" i="5"/>
  <c r="D179" i="5"/>
  <c r="E179" i="5"/>
  <c r="J179" i="5"/>
  <c r="C180" i="5"/>
  <c r="K179" i="5"/>
  <c r="I180" i="5"/>
  <c r="D180" i="5"/>
  <c r="C181" i="5"/>
  <c r="J180" i="5"/>
  <c r="E180" i="5"/>
  <c r="K180" i="5"/>
  <c r="I181" i="5"/>
  <c r="D181" i="5"/>
  <c r="J181" i="5"/>
  <c r="E181" i="5"/>
  <c r="C182" i="5"/>
  <c r="K181" i="5"/>
  <c r="I182" i="5"/>
  <c r="J182" i="5"/>
  <c r="D182" i="5"/>
  <c r="E182" i="5"/>
  <c r="C183" i="5"/>
  <c r="K182" i="5"/>
  <c r="I183" i="5"/>
  <c r="J183" i="5"/>
  <c r="D183" i="5"/>
  <c r="K183" i="5"/>
  <c r="I184" i="5"/>
  <c r="J184" i="5"/>
  <c r="E183" i="5"/>
  <c r="C184" i="5"/>
  <c r="D184" i="5"/>
  <c r="K184" i="5"/>
  <c r="I185" i="5"/>
  <c r="J185" i="5"/>
  <c r="E184" i="5"/>
  <c r="C185" i="5"/>
  <c r="D185" i="5"/>
  <c r="C186" i="5"/>
  <c r="K185" i="5"/>
  <c r="I186" i="5"/>
  <c r="J186" i="5"/>
  <c r="D186" i="5"/>
  <c r="E185" i="5"/>
  <c r="K186" i="5"/>
  <c r="I187" i="5"/>
  <c r="J187" i="5"/>
  <c r="E186" i="5"/>
  <c r="C187" i="5"/>
  <c r="D187" i="5"/>
  <c r="E187" i="5"/>
  <c r="K187" i="5"/>
  <c r="C188" i="5"/>
  <c r="I188" i="5"/>
  <c r="J188" i="5"/>
  <c r="D188" i="5"/>
  <c r="E188" i="5"/>
  <c r="C189" i="5"/>
  <c r="K188" i="5"/>
  <c r="I189" i="5"/>
  <c r="J189" i="5"/>
  <c r="D189" i="5"/>
  <c r="E189" i="5"/>
  <c r="C190" i="5"/>
  <c r="K189" i="5"/>
  <c r="I190" i="5"/>
  <c r="J190" i="5"/>
  <c r="D190" i="5"/>
  <c r="K190" i="5"/>
  <c r="I191" i="5"/>
  <c r="J191" i="5"/>
  <c r="C191" i="5"/>
  <c r="D191" i="5"/>
  <c r="E190" i="5"/>
  <c r="K191" i="5"/>
  <c r="I192" i="5"/>
  <c r="J192" i="5"/>
  <c r="E191" i="5"/>
  <c r="C192" i="5"/>
  <c r="D192" i="5"/>
  <c r="E192" i="5"/>
  <c r="C193" i="5"/>
  <c r="K192" i="5"/>
  <c r="I193" i="5"/>
  <c r="J193" i="5"/>
  <c r="D193" i="5"/>
  <c r="E193" i="5"/>
  <c r="K193" i="5"/>
  <c r="I194" i="5"/>
  <c r="J194" i="5"/>
  <c r="C194" i="5"/>
  <c r="D194" i="5"/>
  <c r="K194" i="5"/>
  <c r="I195" i="5"/>
  <c r="J195" i="5"/>
  <c r="E194" i="5"/>
  <c r="C195" i="5"/>
  <c r="D195" i="5"/>
  <c r="E195" i="5"/>
  <c r="C196" i="5"/>
  <c r="K195" i="5"/>
  <c r="I196" i="5"/>
  <c r="J196" i="5"/>
  <c r="D196" i="5"/>
  <c r="K196" i="5"/>
  <c r="I197" i="5"/>
  <c r="J197" i="5"/>
  <c r="E196" i="5"/>
  <c r="C197" i="5"/>
  <c r="D197" i="5"/>
  <c r="K197" i="5"/>
  <c r="I198" i="5"/>
  <c r="J198" i="5"/>
  <c r="E197" i="5"/>
  <c r="C198" i="5"/>
  <c r="D198" i="5"/>
  <c r="C199" i="5"/>
  <c r="E198" i="5"/>
  <c r="K198" i="5"/>
  <c r="I199" i="5"/>
  <c r="J199" i="5"/>
  <c r="D199" i="5"/>
  <c r="K199" i="5"/>
  <c r="I200" i="5"/>
  <c r="J200" i="5"/>
  <c r="C200" i="5"/>
  <c r="D200" i="5"/>
  <c r="E199" i="5"/>
  <c r="K200" i="5"/>
  <c r="I201" i="5"/>
  <c r="J201" i="5"/>
  <c r="E200" i="5"/>
  <c r="C201" i="5"/>
  <c r="D201" i="5"/>
  <c r="E201" i="5"/>
  <c r="C202" i="5"/>
  <c r="K201" i="5"/>
  <c r="I202" i="5"/>
  <c r="J202" i="5"/>
  <c r="D202" i="5"/>
  <c r="C203" i="5"/>
  <c r="K202" i="5"/>
  <c r="I203" i="5"/>
  <c r="J203" i="5"/>
  <c r="D203" i="5"/>
  <c r="C204" i="5"/>
  <c r="E202" i="5"/>
  <c r="K203" i="5"/>
  <c r="I204" i="5"/>
  <c r="J204" i="5"/>
  <c r="E203" i="5"/>
  <c r="D204" i="5"/>
  <c r="C205" i="5"/>
  <c r="E204" i="5"/>
  <c r="K204" i="5"/>
  <c r="I205" i="5"/>
  <c r="D205" i="5"/>
  <c r="E205" i="5"/>
  <c r="J205" i="5"/>
  <c r="C206" i="5"/>
  <c r="K205" i="5"/>
  <c r="I206" i="5"/>
  <c r="D206" i="5"/>
  <c r="E206" i="5"/>
  <c r="J206" i="5"/>
  <c r="C207" i="5"/>
  <c r="K206" i="5"/>
  <c r="I207" i="5"/>
  <c r="D207" i="5"/>
  <c r="J207" i="5"/>
  <c r="E207" i="5"/>
  <c r="C208" i="5"/>
  <c r="K207" i="5"/>
  <c r="I208" i="5"/>
  <c r="J208" i="5"/>
  <c r="D208" i="5"/>
  <c r="K208" i="5"/>
  <c r="I209" i="5"/>
  <c r="J209" i="5"/>
  <c r="C209" i="5"/>
  <c r="E208" i="5"/>
  <c r="D209" i="5"/>
  <c r="E209" i="5"/>
  <c r="K209" i="5"/>
  <c r="I210" i="5"/>
  <c r="J210" i="5"/>
  <c r="C210" i="5"/>
  <c r="D210" i="5"/>
  <c r="E210" i="5"/>
  <c r="C211" i="5"/>
  <c r="K210" i="5"/>
  <c r="I211" i="5"/>
  <c r="J211" i="5"/>
  <c r="D211" i="5"/>
  <c r="C212" i="5"/>
  <c r="E211" i="5"/>
  <c r="K211" i="5"/>
  <c r="I212" i="5"/>
  <c r="J212" i="5"/>
  <c r="D212" i="5"/>
  <c r="C213" i="5"/>
  <c r="E212" i="5"/>
  <c r="K212" i="5"/>
  <c r="I213" i="5"/>
  <c r="D213" i="5"/>
  <c r="E213" i="5"/>
  <c r="J213" i="5"/>
  <c r="C214" i="5"/>
  <c r="K213" i="5"/>
  <c r="I214" i="5"/>
  <c r="D214" i="5"/>
  <c r="E214" i="5"/>
  <c r="J214" i="5"/>
  <c r="C215" i="5"/>
  <c r="K214" i="5"/>
  <c r="I215" i="5"/>
  <c r="J215" i="5"/>
  <c r="D215" i="5"/>
  <c r="E215" i="5"/>
  <c r="K215" i="5"/>
  <c r="C216" i="5"/>
  <c r="I216" i="5"/>
  <c r="J216" i="5"/>
  <c r="D216" i="5"/>
  <c r="C217" i="5"/>
  <c r="E216" i="5"/>
  <c r="K216" i="5"/>
  <c r="I217" i="5"/>
  <c r="D217" i="5"/>
  <c r="C218" i="5"/>
  <c r="J217" i="5"/>
  <c r="E217" i="5"/>
  <c r="K217" i="5"/>
  <c r="I218" i="5"/>
  <c r="J218" i="5"/>
  <c r="D218" i="5"/>
  <c r="E218" i="5"/>
  <c r="K218" i="5"/>
  <c r="I219" i="5"/>
  <c r="J219" i="5"/>
  <c r="C219" i="5"/>
  <c r="D219" i="5"/>
  <c r="C220" i="5"/>
  <c r="K219" i="5"/>
  <c r="I220" i="5"/>
  <c r="J220" i="5"/>
  <c r="E219" i="5"/>
  <c r="D220" i="5"/>
  <c r="E220" i="5"/>
  <c r="C221" i="5"/>
  <c r="K220" i="5"/>
  <c r="I221" i="5"/>
  <c r="J221" i="5"/>
  <c r="D221" i="5"/>
  <c r="C222" i="5"/>
  <c r="E221" i="5"/>
  <c r="K221" i="5"/>
  <c r="I222" i="5"/>
  <c r="J222" i="5"/>
  <c r="D222" i="5"/>
  <c r="C223" i="5"/>
  <c r="E222" i="5"/>
  <c r="K222" i="5"/>
  <c r="I223" i="5"/>
  <c r="J223" i="5"/>
  <c r="D223" i="5"/>
  <c r="K223" i="5"/>
  <c r="I224" i="5"/>
  <c r="J224" i="5"/>
  <c r="C224" i="5"/>
  <c r="D224" i="5"/>
  <c r="E223" i="5"/>
  <c r="E224" i="5"/>
  <c r="C225" i="5"/>
  <c r="K224" i="5"/>
  <c r="I225" i="5"/>
  <c r="J225" i="5"/>
  <c r="D225" i="5"/>
  <c r="C226" i="5"/>
  <c r="E225" i="5"/>
  <c r="K225" i="5"/>
  <c r="I226" i="5"/>
  <c r="J226" i="5"/>
  <c r="D226" i="5"/>
  <c r="E226" i="5"/>
  <c r="C227" i="5"/>
  <c r="K226" i="5"/>
  <c r="I227" i="5"/>
  <c r="J227" i="5"/>
  <c r="D227" i="5"/>
  <c r="E227" i="5"/>
  <c r="C228" i="5"/>
  <c r="K227" i="5"/>
  <c r="I228" i="5"/>
  <c r="D228" i="5"/>
  <c r="C229" i="5"/>
  <c r="J228" i="5"/>
  <c r="E228" i="5"/>
  <c r="K228" i="5"/>
  <c r="I229" i="5"/>
  <c r="D229" i="5"/>
  <c r="J229" i="5"/>
  <c r="E229" i="5"/>
  <c r="C230" i="5"/>
  <c r="K229" i="5"/>
  <c r="I230" i="5"/>
  <c r="D230" i="5"/>
  <c r="J230" i="5"/>
  <c r="E230" i="5"/>
  <c r="C231" i="5"/>
  <c r="K230" i="5"/>
  <c r="I231" i="5"/>
  <c r="D231" i="5"/>
  <c r="J231" i="5"/>
  <c r="E231" i="5"/>
  <c r="C232" i="5"/>
  <c r="K231" i="5"/>
  <c r="I232" i="5"/>
  <c r="D232" i="5"/>
  <c r="J232" i="5"/>
  <c r="E232" i="5"/>
  <c r="C233" i="5"/>
  <c r="K232" i="5"/>
  <c r="I233" i="5"/>
  <c r="J233" i="5"/>
  <c r="D233" i="5"/>
  <c r="E233" i="5"/>
  <c r="C234" i="5"/>
  <c r="K233" i="5"/>
  <c r="I234" i="5"/>
  <c r="D234" i="5"/>
  <c r="E234" i="5"/>
  <c r="J234" i="5"/>
  <c r="C235" i="5"/>
  <c r="K234" i="5"/>
  <c r="I235" i="5"/>
  <c r="D235" i="5"/>
  <c r="C236" i="5"/>
  <c r="J235" i="5"/>
  <c r="E235" i="5"/>
  <c r="K235" i="5"/>
  <c r="I236" i="5"/>
  <c r="D236" i="5"/>
  <c r="J236" i="5"/>
  <c r="E236" i="5"/>
  <c r="C237" i="5"/>
  <c r="K236" i="5"/>
  <c r="I237" i="5"/>
  <c r="D237" i="5"/>
  <c r="J237" i="5"/>
  <c r="E237" i="5"/>
  <c r="C238" i="5"/>
  <c r="K237" i="5"/>
  <c r="I238" i="5"/>
  <c r="D238" i="5"/>
  <c r="J238" i="5"/>
  <c r="E238" i="5"/>
  <c r="C239" i="5"/>
  <c r="K238" i="5"/>
  <c r="I239" i="5"/>
  <c r="D239" i="5"/>
  <c r="J239" i="5"/>
  <c r="E239" i="5"/>
  <c r="C240" i="5"/>
  <c r="K239" i="5"/>
  <c r="I240" i="5"/>
  <c r="D240" i="5"/>
  <c r="J240" i="5"/>
  <c r="E240" i="5"/>
  <c r="C241" i="5"/>
  <c r="K240" i="5"/>
  <c r="I241" i="5"/>
  <c r="D241" i="5"/>
  <c r="J241" i="5"/>
  <c r="E241" i="5"/>
  <c r="C242" i="5"/>
  <c r="K241" i="5"/>
  <c r="I242" i="5"/>
  <c r="D242" i="5"/>
  <c r="J242" i="5"/>
  <c r="E242" i="5"/>
  <c r="C243" i="5"/>
  <c r="K242" i="5"/>
  <c r="I243" i="5"/>
  <c r="D243" i="5"/>
  <c r="J243" i="5"/>
  <c r="C244" i="5"/>
  <c r="E243" i="5"/>
  <c r="K243" i="5"/>
  <c r="I244" i="5"/>
  <c r="D244" i="5"/>
  <c r="J244" i="5"/>
  <c r="E244" i="5"/>
  <c r="C245" i="5"/>
  <c r="K244" i="5"/>
  <c r="I245" i="5"/>
  <c r="D245" i="5"/>
  <c r="J245" i="5"/>
  <c r="E245" i="5"/>
  <c r="C246" i="5"/>
  <c r="K245" i="5"/>
  <c r="I246" i="5"/>
  <c r="D246" i="5"/>
  <c r="J246" i="5"/>
  <c r="C247" i="5"/>
  <c r="E246" i="5"/>
  <c r="K246" i="5"/>
  <c r="I247" i="5"/>
  <c r="D247" i="5"/>
  <c r="J247" i="5"/>
  <c r="E247" i="5"/>
  <c r="C248" i="5"/>
  <c r="K247" i="5"/>
  <c r="I248" i="5"/>
  <c r="J248" i="5"/>
  <c r="D248" i="5"/>
  <c r="E248" i="5"/>
  <c r="C249" i="5"/>
  <c r="K248" i="5"/>
  <c r="I249" i="5"/>
  <c r="D249" i="5"/>
  <c r="C250" i="5"/>
  <c r="J249" i="5"/>
  <c r="E249" i="5"/>
  <c r="K249" i="5"/>
  <c r="I250" i="5"/>
  <c r="D250" i="5"/>
  <c r="J250" i="5"/>
  <c r="E250" i="5"/>
  <c r="C251" i="5"/>
  <c r="K250" i="5"/>
  <c r="I251" i="5"/>
  <c r="J251" i="5"/>
  <c r="D251" i="5"/>
  <c r="C252" i="5"/>
  <c r="E251" i="5"/>
  <c r="K251" i="5"/>
  <c r="I252" i="5"/>
  <c r="D252" i="5"/>
  <c r="E252" i="5"/>
  <c r="J252" i="5"/>
  <c r="C253" i="5"/>
  <c r="K252" i="5"/>
  <c r="I253" i="5"/>
  <c r="D253" i="5"/>
  <c r="C254" i="5"/>
  <c r="J253" i="5"/>
  <c r="E253" i="5"/>
  <c r="K253" i="5"/>
  <c r="I254" i="5"/>
  <c r="D254" i="5"/>
  <c r="J254" i="5"/>
  <c r="C255" i="5"/>
  <c r="E254" i="5"/>
  <c r="K254" i="5"/>
  <c r="I255" i="5"/>
  <c r="D255" i="5"/>
  <c r="J255" i="5"/>
  <c r="E255" i="5"/>
  <c r="C256" i="5"/>
  <c r="K255" i="5"/>
  <c r="I256" i="5"/>
  <c r="D256" i="5"/>
  <c r="J256" i="5"/>
  <c r="E256" i="5"/>
  <c r="C257" i="5"/>
  <c r="K256" i="5"/>
  <c r="I257" i="5"/>
  <c r="D257" i="5"/>
  <c r="J257" i="5"/>
  <c r="C258" i="5"/>
  <c r="E257" i="5"/>
  <c r="K257" i="5"/>
  <c r="I258" i="5"/>
  <c r="D258" i="5"/>
  <c r="J258" i="5"/>
  <c r="E258" i="5"/>
  <c r="C259" i="5"/>
  <c r="K258" i="5"/>
  <c r="I259" i="5"/>
  <c r="D259" i="5"/>
  <c r="J259" i="5"/>
  <c r="C260" i="5"/>
  <c r="E259" i="5"/>
  <c r="K259" i="5"/>
  <c r="I260" i="5"/>
  <c r="D260" i="5"/>
  <c r="J260" i="5"/>
  <c r="E260" i="5"/>
  <c r="C261" i="5"/>
  <c r="K260" i="5"/>
  <c r="I261" i="5"/>
  <c r="D261" i="5"/>
  <c r="J261" i="5"/>
  <c r="E261" i="5"/>
  <c r="C262" i="5"/>
  <c r="K261" i="5"/>
  <c r="I262" i="5"/>
  <c r="D262" i="5"/>
  <c r="J262" i="5"/>
  <c r="E262" i="5"/>
  <c r="C263" i="5"/>
  <c r="K262" i="5"/>
  <c r="I263" i="5"/>
  <c r="D263" i="5"/>
  <c r="J263" i="5"/>
  <c r="E263" i="5"/>
  <c r="C264" i="5"/>
  <c r="K263" i="5"/>
  <c r="I264" i="5"/>
  <c r="J264" i="5"/>
  <c r="D264" i="5"/>
  <c r="E264" i="5"/>
  <c r="C265" i="5"/>
  <c r="K264" i="5"/>
  <c r="I265" i="5"/>
  <c r="D265" i="5"/>
  <c r="E265" i="5"/>
  <c r="J265" i="5"/>
  <c r="C266" i="5"/>
  <c r="K265" i="5"/>
  <c r="I266" i="5"/>
  <c r="D266" i="5"/>
  <c r="C267" i="5"/>
  <c r="J266" i="5"/>
  <c r="E266" i="5"/>
  <c r="K266" i="5"/>
  <c r="I267" i="5"/>
  <c r="D267" i="5"/>
  <c r="J267" i="5"/>
  <c r="E267" i="5"/>
  <c r="C268" i="5"/>
  <c r="K267" i="5"/>
  <c r="I268" i="5"/>
  <c r="D268" i="5"/>
  <c r="J268" i="5"/>
  <c r="C269" i="5"/>
  <c r="E268" i="5"/>
  <c r="K268" i="5"/>
  <c r="I269" i="5"/>
  <c r="J269" i="5"/>
  <c r="D269" i="5"/>
  <c r="C270" i="5"/>
  <c r="E269" i="5"/>
  <c r="K269" i="5"/>
  <c r="I270" i="5"/>
  <c r="J270" i="5"/>
  <c r="D270" i="5"/>
  <c r="E270" i="5"/>
  <c r="K270" i="5"/>
  <c r="I271" i="5"/>
  <c r="J271" i="5"/>
  <c r="C271" i="5"/>
  <c r="D271" i="5"/>
  <c r="C272" i="5"/>
  <c r="E271" i="5"/>
  <c r="K271" i="5"/>
  <c r="I272" i="5"/>
  <c r="J272" i="5"/>
  <c r="D272" i="5"/>
  <c r="E272" i="5"/>
  <c r="K272" i="5"/>
  <c r="I273" i="5"/>
  <c r="J273" i="5"/>
  <c r="C273" i="5"/>
  <c r="D273" i="5"/>
  <c r="K273" i="5"/>
  <c r="I274" i="5"/>
  <c r="J274" i="5"/>
  <c r="C274" i="5"/>
  <c r="D274" i="5"/>
  <c r="E274" i="5"/>
  <c r="E273" i="5"/>
  <c r="C275" i="5"/>
  <c r="K274" i="5"/>
  <c r="I275" i="5"/>
  <c r="J275" i="5"/>
  <c r="D275" i="5"/>
  <c r="E275" i="5"/>
  <c r="C276" i="5"/>
  <c r="K275" i="5"/>
  <c r="I276" i="5"/>
  <c r="J276" i="5"/>
  <c r="D276" i="5"/>
  <c r="E276" i="5"/>
  <c r="C277" i="5"/>
  <c r="K276" i="5"/>
  <c r="I277" i="5"/>
  <c r="J277" i="5"/>
  <c r="D277" i="5"/>
  <c r="E277" i="5"/>
  <c r="C278" i="5"/>
  <c r="K277" i="5"/>
  <c r="I278" i="5"/>
  <c r="J278" i="5"/>
  <c r="D278" i="5"/>
  <c r="C279" i="5"/>
  <c r="E278" i="5"/>
  <c r="K278" i="5"/>
  <c r="I279" i="5"/>
  <c r="D279" i="5"/>
  <c r="E279" i="5"/>
  <c r="J279" i="5"/>
  <c r="C280" i="5"/>
  <c r="K279" i="5"/>
  <c r="I280" i="5"/>
  <c r="D280" i="5"/>
  <c r="E280" i="5"/>
  <c r="J280" i="5"/>
  <c r="C281" i="5"/>
  <c r="K280" i="5"/>
  <c r="I281" i="5"/>
  <c r="D281" i="5"/>
  <c r="E281" i="5"/>
  <c r="J281" i="5"/>
  <c r="K281" i="5"/>
  <c r="I282" i="5"/>
  <c r="C282" i="5"/>
  <c r="D282" i="5"/>
  <c r="J282" i="5"/>
  <c r="K282" i="5"/>
  <c r="I283" i="5"/>
  <c r="J283" i="5"/>
  <c r="C283" i="5"/>
  <c r="E282" i="5"/>
  <c r="D283" i="5"/>
  <c r="C284" i="5"/>
  <c r="K283" i="5"/>
  <c r="E283" i="5"/>
  <c r="I284" i="5"/>
  <c r="J284" i="5"/>
  <c r="D284" i="5"/>
  <c r="K284" i="5"/>
  <c r="C285" i="5"/>
  <c r="E284" i="5"/>
  <c r="I285" i="5"/>
  <c r="J285" i="5"/>
  <c r="D285" i="5"/>
  <c r="C286" i="5"/>
  <c r="K285" i="5"/>
  <c r="I286" i="5"/>
  <c r="J286" i="5"/>
  <c r="D286" i="5"/>
  <c r="E285" i="5"/>
  <c r="K286" i="5"/>
  <c r="I287" i="5"/>
  <c r="J287" i="5"/>
  <c r="E286" i="5"/>
  <c r="C287" i="5"/>
  <c r="D287" i="5"/>
  <c r="E287" i="5"/>
  <c r="C288" i="5"/>
  <c r="K287" i="5"/>
  <c r="I288" i="5"/>
  <c r="J288" i="5"/>
  <c r="D288" i="5"/>
  <c r="E288" i="5"/>
  <c r="C289" i="5"/>
  <c r="K288" i="5"/>
  <c r="I289" i="5"/>
  <c r="J289" i="5"/>
  <c r="D289" i="5"/>
  <c r="K289" i="5"/>
  <c r="I290" i="5"/>
  <c r="J290" i="5"/>
  <c r="C290" i="5"/>
  <c r="D290" i="5"/>
  <c r="E289" i="5"/>
  <c r="K290" i="5"/>
  <c r="I291" i="5"/>
  <c r="J291" i="5"/>
  <c r="E290" i="5"/>
  <c r="C291" i="5"/>
  <c r="D291" i="5"/>
  <c r="C292" i="5"/>
  <c r="K291" i="5"/>
  <c r="I292" i="5"/>
  <c r="J292" i="5"/>
  <c r="E291" i="5"/>
  <c r="D292" i="5"/>
  <c r="E292" i="5"/>
  <c r="C293" i="5"/>
  <c r="K292" i="5"/>
  <c r="I293" i="5"/>
  <c r="D293" i="5"/>
  <c r="C294" i="5"/>
  <c r="J293" i="5"/>
  <c r="E293" i="5"/>
  <c r="K293" i="5"/>
  <c r="I294" i="5"/>
  <c r="J294" i="5"/>
  <c r="D294" i="5"/>
  <c r="E294" i="5"/>
  <c r="K294" i="5"/>
  <c r="I295" i="5"/>
  <c r="J295" i="5"/>
  <c r="C295" i="5"/>
  <c r="D295" i="5"/>
  <c r="K295" i="5"/>
  <c r="I296" i="5"/>
  <c r="J296" i="5"/>
  <c r="E295" i="5"/>
  <c r="C296" i="5"/>
  <c r="D296" i="5"/>
  <c r="E296" i="5"/>
  <c r="K296" i="5"/>
  <c r="I297" i="5"/>
  <c r="J297" i="5"/>
  <c r="C297" i="5"/>
  <c r="D297" i="5"/>
  <c r="C298" i="5"/>
  <c r="E297" i="5"/>
  <c r="K297" i="5"/>
  <c r="I298" i="5"/>
  <c r="J298" i="5"/>
  <c r="D298" i="5"/>
  <c r="C299" i="5"/>
  <c r="E298" i="5"/>
  <c r="K298" i="5"/>
  <c r="I299" i="5"/>
  <c r="D299" i="5"/>
  <c r="C300" i="5"/>
  <c r="J299" i="5"/>
  <c r="E299" i="5"/>
  <c r="K299" i="5"/>
  <c r="I300" i="5"/>
  <c r="D300" i="5"/>
  <c r="C301" i="5"/>
  <c r="J300" i="5"/>
  <c r="E300" i="5"/>
  <c r="K300" i="5"/>
  <c r="I301" i="5"/>
  <c r="D301" i="5"/>
  <c r="C302" i="5"/>
  <c r="J301" i="5"/>
  <c r="E301" i="5"/>
  <c r="K301" i="5"/>
  <c r="I302" i="5"/>
  <c r="D302" i="5"/>
  <c r="C303" i="5"/>
  <c r="J302" i="5"/>
  <c r="E302" i="5"/>
  <c r="K302" i="5"/>
  <c r="I303" i="5"/>
  <c r="D303" i="5"/>
  <c r="E303" i="5"/>
  <c r="J303" i="5"/>
  <c r="C304" i="5"/>
  <c r="K303" i="5"/>
  <c r="I304" i="5"/>
  <c r="D304" i="5"/>
  <c r="C305" i="5"/>
  <c r="J304" i="5"/>
  <c r="E304" i="5"/>
  <c r="K304" i="5"/>
  <c r="I305" i="5"/>
  <c r="D305" i="5"/>
  <c r="C306" i="5"/>
  <c r="J305" i="5"/>
  <c r="E305" i="5"/>
  <c r="K305" i="5"/>
  <c r="I306" i="5"/>
  <c r="D306" i="5"/>
  <c r="E306" i="5"/>
  <c r="J306" i="5"/>
  <c r="C307" i="5"/>
  <c r="K306" i="5"/>
  <c r="I307" i="5"/>
  <c r="D307" i="5"/>
  <c r="C308" i="5"/>
  <c r="J307" i="5"/>
  <c r="E307" i="5"/>
  <c r="K307" i="5"/>
  <c r="I308" i="5"/>
  <c r="D308" i="5"/>
  <c r="C309" i="5"/>
  <c r="J308" i="5"/>
  <c r="E308" i="5"/>
  <c r="K308" i="5"/>
  <c r="I309" i="5"/>
  <c r="D309" i="5"/>
  <c r="J309" i="5"/>
  <c r="C310" i="5"/>
  <c r="E309" i="5"/>
  <c r="K309" i="5"/>
  <c r="I310" i="5"/>
  <c r="D310" i="5"/>
  <c r="E310" i="5"/>
  <c r="J310" i="5"/>
  <c r="C311" i="5"/>
  <c r="K310" i="5"/>
  <c r="I311" i="5"/>
  <c r="J311" i="5"/>
  <c r="D311" i="5"/>
  <c r="C312" i="5"/>
  <c r="K311" i="5"/>
  <c r="I312" i="5"/>
  <c r="J312" i="5"/>
  <c r="E311" i="5"/>
  <c r="D312" i="5"/>
  <c r="C313" i="5"/>
  <c r="K312" i="5"/>
  <c r="I313" i="5"/>
  <c r="J313" i="5"/>
  <c r="E312" i="5"/>
  <c r="D313" i="5"/>
  <c r="E313" i="5"/>
  <c r="K313" i="5"/>
  <c r="I314" i="5"/>
  <c r="J314" i="5"/>
  <c r="C314" i="5"/>
  <c r="D314" i="5"/>
  <c r="K314" i="5"/>
  <c r="I315" i="5"/>
  <c r="J315" i="5"/>
  <c r="E314" i="5"/>
  <c r="C315" i="5"/>
  <c r="D315" i="5"/>
  <c r="E315" i="5"/>
  <c r="K315" i="5"/>
  <c r="I316" i="5"/>
  <c r="J316" i="5"/>
  <c r="C316" i="5"/>
  <c r="D316" i="5"/>
  <c r="E316" i="5"/>
  <c r="K316" i="5"/>
  <c r="I317" i="5"/>
  <c r="J317" i="5"/>
  <c r="C317" i="5"/>
  <c r="D317" i="5"/>
  <c r="C318" i="5"/>
  <c r="E317" i="5"/>
  <c r="K317" i="5"/>
  <c r="I318" i="5"/>
  <c r="J318" i="5"/>
  <c r="D318" i="5"/>
  <c r="C319" i="5"/>
  <c r="E318" i="5"/>
  <c r="K318" i="5"/>
  <c r="I319" i="5"/>
  <c r="D319" i="5"/>
  <c r="C320" i="5"/>
  <c r="J319" i="5"/>
  <c r="E319" i="5"/>
  <c r="K319" i="5"/>
  <c r="I320" i="5"/>
  <c r="D320" i="5"/>
  <c r="E320" i="5"/>
  <c r="J320" i="5"/>
  <c r="C321" i="5"/>
  <c r="K320" i="5"/>
  <c r="I321" i="5"/>
  <c r="D321" i="5"/>
  <c r="J321" i="5"/>
  <c r="C322" i="5"/>
  <c r="E321" i="5"/>
  <c r="K321" i="5"/>
  <c r="I322" i="5"/>
  <c r="D322" i="5"/>
  <c r="J322" i="5"/>
  <c r="C323" i="5"/>
  <c r="E322" i="5"/>
  <c r="K322" i="5"/>
  <c r="I323" i="5"/>
  <c r="D323" i="5"/>
  <c r="E323" i="5"/>
  <c r="J323" i="5"/>
  <c r="C324" i="5"/>
  <c r="K323" i="5"/>
  <c r="I324" i="5"/>
  <c r="D324" i="5"/>
  <c r="C325" i="5"/>
  <c r="J324" i="5"/>
  <c r="E324" i="5"/>
  <c r="K324" i="5"/>
  <c r="I325" i="5"/>
  <c r="D325" i="5"/>
  <c r="C326" i="5"/>
  <c r="J325" i="5"/>
  <c r="E325" i="5"/>
  <c r="K325" i="5"/>
  <c r="I326" i="5"/>
  <c r="D326" i="5"/>
  <c r="E326" i="5"/>
  <c r="J326" i="5"/>
  <c r="C327" i="5"/>
  <c r="K326" i="5"/>
  <c r="I327" i="5"/>
  <c r="D327" i="5"/>
  <c r="E327" i="5"/>
  <c r="J327" i="5"/>
  <c r="C328" i="5"/>
  <c r="K327" i="5"/>
  <c r="I328" i="5"/>
  <c r="D328" i="5"/>
  <c r="E328" i="5"/>
  <c r="J328" i="5"/>
  <c r="K328" i="5"/>
  <c r="I329" i="5"/>
  <c r="C329" i="5"/>
  <c r="D329" i="5"/>
  <c r="C330" i="5"/>
  <c r="J329" i="5"/>
  <c r="K329" i="5"/>
  <c r="I330" i="5"/>
  <c r="D330" i="5"/>
  <c r="E329" i="5"/>
  <c r="J330" i="5"/>
  <c r="K330" i="5"/>
  <c r="I331" i="5"/>
  <c r="J331" i="5"/>
  <c r="C331" i="5"/>
  <c r="E330" i="5"/>
  <c r="D331" i="5"/>
  <c r="E331" i="5"/>
  <c r="K331" i="5"/>
  <c r="I332" i="5"/>
  <c r="J332" i="5"/>
  <c r="C332" i="5"/>
  <c r="D332" i="5"/>
  <c r="C333" i="5"/>
  <c r="K332" i="5"/>
  <c r="I333" i="5"/>
  <c r="E332" i="5"/>
  <c r="D333" i="5"/>
  <c r="E333" i="5"/>
  <c r="J333" i="5"/>
  <c r="K333" i="5"/>
  <c r="I334" i="5"/>
  <c r="C334" i="5"/>
  <c r="J334" i="5"/>
  <c r="D334" i="5"/>
  <c r="C335" i="5"/>
  <c r="K334" i="5"/>
  <c r="I335" i="5"/>
  <c r="E334" i="5"/>
  <c r="D335" i="5"/>
  <c r="E335" i="5"/>
  <c r="J335" i="5"/>
  <c r="C336" i="5"/>
  <c r="K335" i="5"/>
  <c r="I336" i="5"/>
  <c r="D336" i="5"/>
  <c r="E336" i="5"/>
  <c r="J336" i="5"/>
  <c r="C337" i="5"/>
  <c r="K336" i="5"/>
  <c r="I337" i="5"/>
  <c r="D337" i="5"/>
  <c r="J337" i="5"/>
  <c r="E337" i="5"/>
  <c r="C338" i="5"/>
  <c r="K337" i="5"/>
  <c r="I338" i="5"/>
  <c r="D338" i="5"/>
  <c r="E338" i="5"/>
  <c r="J338" i="5"/>
  <c r="C339" i="5"/>
  <c r="K338" i="5"/>
  <c r="I339" i="5"/>
  <c r="D339" i="5"/>
  <c r="C340" i="5"/>
  <c r="J339" i="5"/>
  <c r="E339" i="5"/>
  <c r="K339" i="5"/>
  <c r="I340" i="5"/>
  <c r="D340" i="5"/>
  <c r="J340" i="5"/>
  <c r="C341" i="5"/>
  <c r="E340" i="5"/>
  <c r="K340" i="5"/>
  <c r="I341" i="5"/>
  <c r="D341" i="5"/>
  <c r="J341" i="5"/>
  <c r="C342" i="5"/>
  <c r="E341" i="5"/>
  <c r="K341" i="5"/>
  <c r="I342" i="5"/>
  <c r="D342" i="5"/>
  <c r="J342" i="5"/>
  <c r="C343" i="5"/>
  <c r="E342" i="5"/>
  <c r="K342" i="5"/>
  <c r="I343" i="5"/>
  <c r="D343" i="5"/>
  <c r="J343" i="5"/>
  <c r="C344" i="5"/>
  <c r="E343" i="5"/>
  <c r="K343" i="5"/>
  <c r="I344" i="5"/>
  <c r="D344" i="5"/>
  <c r="J344" i="5"/>
  <c r="C345" i="5"/>
  <c r="E344" i="5"/>
  <c r="K344" i="5"/>
  <c r="I345" i="5"/>
  <c r="D345" i="5"/>
  <c r="J345" i="5"/>
  <c r="E345" i="5"/>
  <c r="C346" i="5"/>
  <c r="K345" i="5"/>
  <c r="I346" i="5"/>
  <c r="D346" i="5"/>
  <c r="J346" i="5"/>
  <c r="C347" i="5"/>
  <c r="E346" i="5"/>
  <c r="K346" i="5"/>
  <c r="I347" i="5"/>
  <c r="D347" i="5"/>
  <c r="J347" i="5"/>
  <c r="E347" i="5"/>
  <c r="C348" i="5"/>
  <c r="K347" i="5"/>
  <c r="I348" i="5"/>
  <c r="D348" i="5"/>
  <c r="J348" i="5"/>
  <c r="E348" i="5"/>
  <c r="C349" i="5"/>
  <c r="K348" i="5"/>
  <c r="I349" i="5"/>
  <c r="D349" i="5"/>
  <c r="J349" i="5"/>
  <c r="E349" i="5"/>
  <c r="C350" i="5"/>
  <c r="K349" i="5"/>
  <c r="I350" i="5"/>
  <c r="D350" i="5"/>
  <c r="J350" i="5"/>
  <c r="C351" i="5"/>
  <c r="E350" i="5"/>
  <c r="K350" i="5"/>
  <c r="I351" i="5"/>
  <c r="D351" i="5"/>
  <c r="J351" i="5"/>
  <c r="C352" i="5"/>
  <c r="E351" i="5"/>
  <c r="K351" i="5"/>
  <c r="I352" i="5"/>
  <c r="D352" i="5"/>
  <c r="J352" i="5"/>
  <c r="E352" i="5"/>
  <c r="C353" i="5"/>
  <c r="K352" i="5"/>
  <c r="I353" i="5"/>
  <c r="D353" i="5"/>
  <c r="J353" i="5"/>
  <c r="K353" i="5"/>
  <c r="I354" i="5"/>
  <c r="C354" i="5"/>
  <c r="E353" i="5"/>
  <c r="D354" i="5"/>
  <c r="E354" i="5"/>
  <c r="J354" i="5"/>
  <c r="C355" i="5"/>
  <c r="K354" i="5"/>
  <c r="I355" i="5"/>
  <c r="D355" i="5"/>
  <c r="C356" i="5"/>
  <c r="J355" i="5"/>
  <c r="K355" i="5"/>
  <c r="I356" i="5"/>
  <c r="D356" i="5"/>
  <c r="E355" i="5"/>
  <c r="J356" i="5"/>
  <c r="C357" i="5"/>
  <c r="E356" i="5"/>
  <c r="K356" i="5"/>
  <c r="I357" i="5"/>
  <c r="D357" i="5"/>
  <c r="E357" i="5"/>
  <c r="J357" i="5"/>
  <c r="C358" i="5"/>
  <c r="K357" i="5"/>
  <c r="I358" i="5"/>
  <c r="D358" i="5"/>
  <c r="E358" i="5"/>
  <c r="J358" i="5"/>
  <c r="C359" i="5"/>
  <c r="K358" i="5"/>
  <c r="I359" i="5"/>
  <c r="J359" i="5"/>
  <c r="D359" i="5"/>
  <c r="E359" i="5"/>
  <c r="K359" i="5"/>
  <c r="I360" i="5"/>
  <c r="J360" i="5"/>
  <c r="C360" i="5"/>
  <c r="D360" i="5"/>
  <c r="C361" i="5"/>
  <c r="K360" i="5"/>
  <c r="I361" i="5"/>
  <c r="J361" i="5"/>
  <c r="D361" i="5"/>
  <c r="E361" i="5"/>
  <c r="E360" i="5"/>
  <c r="K361" i="5"/>
  <c r="I362" i="5"/>
  <c r="J362" i="5"/>
  <c r="C362" i="5"/>
  <c r="D362" i="5"/>
  <c r="C363" i="5"/>
  <c r="E362" i="5"/>
  <c r="K362" i="5"/>
  <c r="I363" i="5"/>
  <c r="J363" i="5"/>
  <c r="D363" i="5"/>
  <c r="C364" i="5"/>
  <c r="K363" i="5"/>
  <c r="I364" i="5"/>
  <c r="J364" i="5"/>
  <c r="D364" i="5"/>
  <c r="C365" i="5"/>
  <c r="K364" i="5"/>
  <c r="I365" i="5"/>
  <c r="J365" i="5"/>
  <c r="E363" i="5"/>
  <c r="D365" i="5"/>
  <c r="E365" i="5"/>
  <c r="E364" i="5"/>
  <c r="K365" i="5"/>
  <c r="I366" i="5"/>
  <c r="J366" i="5"/>
  <c r="C366" i="5"/>
  <c r="K366" i="5"/>
  <c r="I367" i="5"/>
  <c r="J367" i="5"/>
  <c r="D366" i="5"/>
  <c r="C367" i="5"/>
  <c r="D367" i="5"/>
  <c r="C368" i="5"/>
  <c r="E366" i="5"/>
  <c r="E367" i="5"/>
  <c r="K367" i="5"/>
  <c r="I368" i="5"/>
  <c r="J368" i="5"/>
  <c r="D368" i="5"/>
  <c r="E368" i="5"/>
  <c r="C369" i="5"/>
  <c r="K368" i="5"/>
  <c r="I369" i="5"/>
  <c r="D369" i="5"/>
  <c r="C370" i="5"/>
  <c r="J369" i="5"/>
  <c r="E369" i="5"/>
  <c r="K369" i="5"/>
  <c r="I370" i="5"/>
  <c r="D370" i="5"/>
  <c r="J370" i="5"/>
  <c r="C371" i="5"/>
  <c r="E370" i="5"/>
  <c r="K370" i="5"/>
  <c r="I371" i="5"/>
  <c r="D371" i="5"/>
  <c r="J371" i="5"/>
  <c r="C372" i="5"/>
  <c r="E371" i="5"/>
  <c r="K371" i="5"/>
  <c r="I372" i="5"/>
  <c r="J372" i="5"/>
  <c r="D372" i="5"/>
  <c r="E372" i="5"/>
  <c r="K372" i="5"/>
  <c r="I373" i="5"/>
  <c r="J373" i="5"/>
  <c r="C373" i="5"/>
  <c r="D373" i="5"/>
  <c r="E373" i="5"/>
  <c r="K373" i="5"/>
  <c r="I374" i="5"/>
  <c r="J374" i="5"/>
  <c r="C374" i="5"/>
  <c r="D374" i="5"/>
  <c r="C375" i="5"/>
  <c r="K374" i="5"/>
  <c r="I375" i="5"/>
  <c r="J375" i="5"/>
  <c r="D375" i="5"/>
  <c r="E375" i="5"/>
  <c r="E374" i="5"/>
  <c r="C376" i="5"/>
  <c r="K375" i="5"/>
  <c r="I376" i="5"/>
  <c r="J376" i="5"/>
  <c r="D376" i="5"/>
  <c r="E376" i="5"/>
  <c r="C377" i="5"/>
  <c r="K376" i="5"/>
  <c r="I377" i="5"/>
  <c r="D377" i="5"/>
  <c r="C378" i="5"/>
  <c r="J377" i="5"/>
  <c r="E377" i="5"/>
  <c r="K377" i="5"/>
  <c r="I378" i="5"/>
  <c r="D378" i="5"/>
  <c r="C379" i="5"/>
  <c r="J378" i="5"/>
  <c r="E378" i="5"/>
  <c r="K378" i="5"/>
  <c r="I379" i="5"/>
  <c r="D379" i="5"/>
  <c r="C380" i="5"/>
  <c r="J379" i="5"/>
  <c r="K379" i="5"/>
  <c r="I380" i="5"/>
  <c r="E379" i="5"/>
  <c r="D380" i="5"/>
  <c r="C381" i="5"/>
  <c r="J380" i="5"/>
  <c r="K380" i="5"/>
  <c r="I381" i="5"/>
  <c r="D381" i="5"/>
  <c r="C382" i="5"/>
  <c r="J381" i="5"/>
  <c r="E380" i="5"/>
  <c r="K381" i="5"/>
  <c r="I382" i="5"/>
  <c r="E381" i="5"/>
  <c r="D382" i="5"/>
  <c r="E382" i="5"/>
  <c r="J382" i="5"/>
  <c r="C383" i="5"/>
  <c r="K382" i="5"/>
  <c r="I383" i="5"/>
  <c r="D383" i="5"/>
  <c r="E383" i="5"/>
  <c r="J383" i="5"/>
  <c r="C384" i="5"/>
  <c r="K383" i="5"/>
  <c r="I384" i="5"/>
  <c r="D384" i="5"/>
  <c r="C385" i="5"/>
  <c r="J384" i="5"/>
  <c r="E384" i="5"/>
  <c r="K384" i="5"/>
  <c r="I385" i="5"/>
  <c r="D385" i="5"/>
  <c r="C386" i="5"/>
  <c r="J385" i="5"/>
  <c r="E385" i="5"/>
  <c r="K385" i="5"/>
  <c r="I386" i="5"/>
  <c r="D386" i="5"/>
  <c r="C387" i="5"/>
  <c r="J386" i="5"/>
  <c r="K386" i="5"/>
  <c r="I387" i="5"/>
  <c r="E386" i="5"/>
  <c r="D387" i="5"/>
  <c r="C388" i="5"/>
  <c r="J387" i="5"/>
  <c r="E387" i="5"/>
  <c r="K387" i="5"/>
  <c r="I388" i="5"/>
  <c r="D388" i="5"/>
  <c r="J388" i="5"/>
  <c r="C389" i="5"/>
  <c r="E388" i="5"/>
  <c r="K388" i="5"/>
  <c r="I389" i="5"/>
  <c r="D389" i="5"/>
  <c r="J389" i="5"/>
  <c r="C390" i="5"/>
  <c r="E389" i="5"/>
  <c r="K389" i="5"/>
  <c r="I390" i="5"/>
  <c r="J390" i="5"/>
  <c r="D390" i="5"/>
  <c r="C391" i="5"/>
  <c r="K390" i="5"/>
  <c r="I391" i="5"/>
  <c r="J391" i="5"/>
  <c r="E390" i="5"/>
  <c r="D391" i="5"/>
  <c r="E391" i="5"/>
  <c r="K391" i="5"/>
  <c r="I392" i="5"/>
  <c r="J392" i="5"/>
  <c r="C392" i="5"/>
  <c r="D392" i="5"/>
  <c r="K392" i="5"/>
  <c r="I393" i="5"/>
  <c r="J393" i="5"/>
  <c r="C393" i="5"/>
  <c r="E392" i="5"/>
  <c r="D393" i="5"/>
  <c r="C394" i="5"/>
  <c r="E393" i="5"/>
  <c r="K393" i="5"/>
  <c r="I394" i="5"/>
  <c r="J394" i="5"/>
  <c r="D394" i="5"/>
  <c r="C395" i="5"/>
  <c r="E394" i="5"/>
  <c r="K394" i="5"/>
  <c r="I395" i="5"/>
  <c r="D395" i="5"/>
  <c r="E395" i="5"/>
  <c r="J395" i="5"/>
  <c r="C396" i="5"/>
  <c r="K395" i="5"/>
  <c r="I396" i="5"/>
  <c r="J396" i="5"/>
  <c r="D396" i="5"/>
  <c r="E396" i="5"/>
  <c r="K396" i="5"/>
  <c r="I397" i="5"/>
  <c r="J397" i="5"/>
  <c r="C397" i="5"/>
  <c r="D397" i="5"/>
  <c r="E397" i="5"/>
  <c r="K397" i="5"/>
  <c r="I398" i="5"/>
  <c r="J398" i="5"/>
  <c r="C398" i="5"/>
  <c r="D398" i="5"/>
  <c r="C399" i="5"/>
  <c r="K398" i="5"/>
  <c r="I399" i="5"/>
  <c r="J399" i="5"/>
  <c r="D399" i="5"/>
  <c r="C400" i="5"/>
  <c r="E398" i="5"/>
  <c r="E399" i="5"/>
  <c r="K399" i="5"/>
  <c r="I400" i="5"/>
  <c r="J400" i="5"/>
  <c r="D400" i="5"/>
  <c r="C401" i="5"/>
  <c r="K400" i="5"/>
  <c r="I401" i="5"/>
  <c r="J401" i="5"/>
  <c r="D401" i="5"/>
  <c r="E400" i="5"/>
  <c r="E401" i="5"/>
  <c r="C402" i="5"/>
  <c r="K401" i="5"/>
  <c r="I402" i="5"/>
  <c r="J402" i="5"/>
  <c r="D402" i="5"/>
  <c r="C403" i="5"/>
  <c r="E402" i="5"/>
  <c r="K402" i="5"/>
  <c r="I403" i="5"/>
  <c r="J403" i="5"/>
  <c r="D403" i="5"/>
  <c r="E403" i="5"/>
  <c r="C404" i="5"/>
  <c r="K403" i="5"/>
  <c r="I404" i="5"/>
  <c r="D404" i="5"/>
  <c r="C405" i="5"/>
  <c r="J404" i="5"/>
  <c r="E404" i="5"/>
  <c r="K404" i="5"/>
  <c r="I405" i="5"/>
  <c r="D405" i="5"/>
  <c r="J405" i="5"/>
  <c r="E405" i="5"/>
  <c r="C406" i="5"/>
  <c r="K405" i="5"/>
  <c r="I406" i="5"/>
  <c r="D406" i="5"/>
  <c r="J406" i="5"/>
  <c r="E406" i="5"/>
  <c r="C407" i="5"/>
  <c r="K406" i="5"/>
  <c r="I407" i="5"/>
  <c r="J407" i="5"/>
  <c r="D407" i="5"/>
  <c r="C408" i="5"/>
  <c r="K407" i="5"/>
  <c r="I408" i="5"/>
  <c r="J408" i="5"/>
  <c r="D408" i="5"/>
  <c r="C409" i="5"/>
  <c r="E407" i="5"/>
  <c r="E408" i="5"/>
  <c r="K408" i="5"/>
  <c r="I409" i="5"/>
  <c r="J409" i="5"/>
  <c r="D409" i="5"/>
  <c r="C410" i="5"/>
  <c r="E409" i="5"/>
  <c r="K409" i="5"/>
  <c r="I410" i="5"/>
  <c r="J410" i="5"/>
  <c r="D410" i="5"/>
  <c r="E410" i="5"/>
  <c r="K410" i="5"/>
  <c r="I411" i="5"/>
  <c r="J411" i="5"/>
  <c r="C411" i="5"/>
  <c r="D411" i="5"/>
  <c r="E411" i="5"/>
  <c r="C412" i="5"/>
  <c r="K411" i="5"/>
  <c r="I412" i="5"/>
  <c r="J412" i="5"/>
  <c r="D412" i="5"/>
  <c r="E412" i="5"/>
  <c r="K412" i="5"/>
  <c r="I413" i="5"/>
  <c r="J413" i="5"/>
  <c r="C413" i="5"/>
  <c r="D413" i="5"/>
  <c r="C414" i="5"/>
  <c r="K413" i="5"/>
  <c r="I414" i="5"/>
  <c r="J414" i="5"/>
  <c r="D414" i="5"/>
  <c r="E414" i="5"/>
  <c r="E413" i="5"/>
  <c r="C415" i="5"/>
  <c r="K414" i="5"/>
  <c r="I415" i="5"/>
  <c r="D415" i="5"/>
  <c r="E415" i="5"/>
  <c r="J415" i="5"/>
  <c r="C416" i="5"/>
  <c r="K415" i="5"/>
  <c r="I416" i="5"/>
  <c r="D416" i="5"/>
  <c r="E416" i="5"/>
  <c r="J416" i="5"/>
  <c r="C417" i="5"/>
  <c r="K416" i="5"/>
  <c r="I417" i="5"/>
  <c r="D417" i="5"/>
  <c r="C418" i="5"/>
  <c r="J417" i="5"/>
  <c r="E417" i="5"/>
  <c r="K417" i="5"/>
  <c r="I418" i="5"/>
  <c r="D418" i="5"/>
  <c r="J418" i="5"/>
  <c r="E418" i="5"/>
  <c r="C419" i="5"/>
  <c r="K418" i="5"/>
  <c r="I419" i="5"/>
  <c r="D419" i="5"/>
  <c r="J419" i="5"/>
  <c r="C420" i="5"/>
  <c r="E419" i="5"/>
  <c r="K419" i="5"/>
  <c r="I420" i="5"/>
  <c r="D420" i="5"/>
  <c r="J420" i="5"/>
  <c r="E420" i="5"/>
  <c r="C421" i="5"/>
  <c r="K420" i="5"/>
  <c r="I421" i="5"/>
  <c r="D421" i="5"/>
  <c r="J421" i="5"/>
  <c r="E421" i="5"/>
  <c r="C422" i="5"/>
  <c r="K421" i="5"/>
  <c r="I422" i="5"/>
  <c r="D422" i="5"/>
  <c r="J422" i="5"/>
  <c r="E422" i="5"/>
  <c r="C423" i="5"/>
  <c r="K422" i="5"/>
  <c r="I423" i="5"/>
  <c r="D423" i="5"/>
  <c r="J423" i="5"/>
  <c r="E423" i="5"/>
  <c r="C424" i="5"/>
  <c r="K423" i="5"/>
  <c r="I424" i="5"/>
  <c r="D424" i="5"/>
  <c r="J424" i="5"/>
  <c r="C425" i="5"/>
  <c r="E424" i="5"/>
  <c r="K424" i="5"/>
  <c r="I425" i="5"/>
  <c r="D425" i="5"/>
  <c r="J425" i="5"/>
  <c r="E425" i="5"/>
  <c r="C426" i="5"/>
  <c r="K425" i="5"/>
  <c r="I426" i="5"/>
  <c r="D426" i="5"/>
  <c r="J426" i="5"/>
  <c r="C427" i="5"/>
  <c r="E426" i="5"/>
  <c r="K426" i="5"/>
  <c r="I427" i="5"/>
  <c r="D427" i="5"/>
  <c r="J427" i="5"/>
  <c r="C428" i="5"/>
  <c r="E427" i="5"/>
  <c r="K427" i="5"/>
  <c r="I428" i="5"/>
  <c r="D428" i="5"/>
  <c r="J428" i="5"/>
  <c r="C429" i="5"/>
  <c r="E428" i="5"/>
  <c r="K428" i="5"/>
  <c r="I429" i="5"/>
  <c r="D429" i="5"/>
  <c r="J429" i="5"/>
  <c r="C430" i="5"/>
  <c r="E429" i="5"/>
  <c r="K429" i="5"/>
  <c r="I430" i="5"/>
  <c r="D430" i="5"/>
  <c r="J430" i="5"/>
  <c r="E430" i="5"/>
  <c r="C431" i="5"/>
  <c r="K430" i="5"/>
  <c r="I431" i="5"/>
  <c r="D431" i="5"/>
  <c r="J431" i="5"/>
  <c r="C432" i="5"/>
  <c r="E431" i="5"/>
  <c r="K431" i="5"/>
  <c r="I432" i="5"/>
  <c r="J432" i="5"/>
  <c r="D432" i="5"/>
  <c r="C433" i="5"/>
  <c r="K432" i="5"/>
  <c r="I433" i="5"/>
  <c r="J433" i="5"/>
  <c r="D433" i="5"/>
  <c r="C434" i="5"/>
  <c r="E432" i="5"/>
  <c r="K433" i="5"/>
  <c r="I434" i="5"/>
  <c r="J434" i="5"/>
  <c r="D434" i="5"/>
  <c r="C435" i="5"/>
  <c r="E433" i="5"/>
  <c r="E434" i="5"/>
  <c r="K434" i="5"/>
  <c r="I435" i="5"/>
  <c r="J435" i="5"/>
  <c r="D435" i="5"/>
  <c r="E435" i="5"/>
  <c r="C436" i="5"/>
  <c r="K435" i="5"/>
  <c r="I436" i="5"/>
  <c r="D436" i="5"/>
  <c r="C437" i="5"/>
  <c r="J436" i="5"/>
  <c r="E436" i="5"/>
  <c r="K436" i="5"/>
  <c r="I437" i="5"/>
  <c r="D437" i="5"/>
  <c r="J437" i="5"/>
  <c r="C438" i="5"/>
  <c r="E437" i="5"/>
  <c r="K437" i="5"/>
  <c r="I438" i="5"/>
  <c r="D438" i="5"/>
  <c r="J438" i="5"/>
  <c r="C439" i="5"/>
  <c r="E438" i="5"/>
  <c r="K438" i="5"/>
  <c r="I439" i="5"/>
  <c r="D439" i="5"/>
  <c r="J439" i="5"/>
  <c r="C440" i="5"/>
  <c r="E439" i="5"/>
  <c r="K439" i="5"/>
  <c r="I440" i="5"/>
  <c r="D440" i="5"/>
  <c r="J440" i="5"/>
  <c r="E440" i="5"/>
  <c r="C441" i="5"/>
  <c r="K440" i="5"/>
  <c r="I441" i="5"/>
  <c r="D441" i="5"/>
  <c r="J441" i="5"/>
  <c r="C442" i="5"/>
  <c r="E441" i="5"/>
  <c r="K441" i="5"/>
  <c r="I442" i="5"/>
  <c r="D442" i="5"/>
  <c r="J442" i="5"/>
  <c r="C443" i="5"/>
  <c r="E442" i="5"/>
  <c r="K442" i="5"/>
  <c r="I443" i="5"/>
  <c r="D443" i="5"/>
  <c r="J443" i="5"/>
  <c r="E443" i="5"/>
  <c r="C444" i="5"/>
  <c r="K443" i="5"/>
  <c r="I444" i="5"/>
  <c r="D444" i="5"/>
  <c r="J444" i="5"/>
  <c r="E444" i="5"/>
  <c r="C445" i="5"/>
  <c r="K444" i="5"/>
  <c r="I445" i="5"/>
  <c r="D445" i="5"/>
  <c r="J445" i="5"/>
  <c r="C446" i="5"/>
  <c r="E445" i="5"/>
  <c r="K445" i="5"/>
  <c r="I446" i="5"/>
  <c r="D446" i="5"/>
  <c r="J446" i="5"/>
  <c r="C447" i="5"/>
  <c r="E446" i="5"/>
  <c r="K446" i="5"/>
  <c r="I447" i="5"/>
  <c r="D447" i="5"/>
  <c r="J447" i="5"/>
  <c r="E447" i="5"/>
  <c r="C448" i="5"/>
  <c r="K447" i="5"/>
  <c r="I448" i="5"/>
  <c r="D448" i="5"/>
  <c r="J448" i="5"/>
  <c r="C449" i="5"/>
  <c r="E448" i="5"/>
  <c r="K448" i="5"/>
  <c r="I449" i="5"/>
  <c r="D449" i="5"/>
  <c r="J449" i="5"/>
  <c r="C450" i="5"/>
  <c r="E449" i="5"/>
  <c r="K449" i="5"/>
  <c r="I450" i="5"/>
  <c r="D450" i="5"/>
  <c r="J450" i="5"/>
  <c r="E450" i="5"/>
  <c r="C451" i="5"/>
  <c r="K450" i="5"/>
  <c r="I451" i="5"/>
  <c r="D451" i="5"/>
  <c r="J451" i="5"/>
  <c r="E451" i="5"/>
  <c r="C452" i="5"/>
  <c r="K451" i="5"/>
  <c r="I452" i="5"/>
  <c r="D452" i="5"/>
  <c r="J452" i="5"/>
  <c r="C453" i="5"/>
  <c r="E452" i="5"/>
  <c r="K452" i="5"/>
  <c r="I453" i="5"/>
  <c r="D453" i="5"/>
  <c r="J453" i="5"/>
  <c r="C454" i="5"/>
  <c r="E453" i="5"/>
  <c r="K453" i="5"/>
  <c r="I454" i="5"/>
  <c r="D454" i="5"/>
  <c r="J454" i="5"/>
  <c r="E454" i="5"/>
  <c r="C455" i="5"/>
  <c r="K454" i="5"/>
  <c r="I455" i="5"/>
  <c r="J455" i="5"/>
  <c r="D455" i="5"/>
  <c r="K455" i="5"/>
  <c r="I456" i="5"/>
  <c r="J456" i="5"/>
  <c r="E455" i="5"/>
  <c r="C456" i="5"/>
  <c r="D456" i="5"/>
  <c r="K456" i="5"/>
  <c r="I457" i="5"/>
  <c r="J457" i="5"/>
  <c r="E456" i="5"/>
  <c r="C457" i="5"/>
  <c r="D457" i="5"/>
  <c r="C458" i="5"/>
  <c r="E457" i="5"/>
  <c r="K457" i="5"/>
  <c r="I458" i="5"/>
  <c r="J458" i="5"/>
  <c r="D458" i="5"/>
  <c r="E458" i="5"/>
  <c r="C459" i="5"/>
  <c r="K458" i="5"/>
  <c r="I459" i="5"/>
  <c r="D459" i="5"/>
  <c r="E459" i="5"/>
  <c r="J459" i="5"/>
  <c r="C460" i="5"/>
  <c r="K459" i="5"/>
  <c r="I460" i="5"/>
  <c r="D460" i="5"/>
  <c r="C461" i="5"/>
  <c r="J460" i="5"/>
  <c r="E460" i="5"/>
  <c r="K460" i="5"/>
  <c r="I461" i="5"/>
  <c r="D461" i="5"/>
  <c r="J461" i="5"/>
  <c r="E461" i="5"/>
  <c r="C462" i="5"/>
  <c r="K461" i="5"/>
  <c r="I462" i="5"/>
  <c r="D462" i="5"/>
  <c r="J462" i="5"/>
  <c r="E462" i="5"/>
  <c r="C463" i="5"/>
  <c r="K462" i="5"/>
  <c r="I463" i="5"/>
  <c r="D463" i="5"/>
  <c r="J463" i="5"/>
  <c r="E463" i="5"/>
  <c r="C464" i="5"/>
  <c r="K463" i="5"/>
  <c r="I464" i="5"/>
  <c r="D464" i="5"/>
  <c r="J464" i="5"/>
  <c r="C465" i="5"/>
  <c r="E464" i="5"/>
  <c r="K464" i="5"/>
  <c r="I465" i="5"/>
  <c r="D465" i="5"/>
  <c r="J465" i="5"/>
  <c r="C466" i="5"/>
  <c r="E465" i="5"/>
  <c r="K465" i="5"/>
  <c r="I466" i="5"/>
  <c r="D466" i="5"/>
  <c r="J466" i="5"/>
  <c r="E466" i="5"/>
  <c r="C467" i="5"/>
  <c r="K466" i="5"/>
  <c r="I467" i="5"/>
  <c r="D467" i="5"/>
  <c r="J467" i="5"/>
  <c r="C468" i="5"/>
  <c r="E467" i="5"/>
  <c r="K467" i="5"/>
  <c r="I468" i="5"/>
  <c r="D468" i="5"/>
  <c r="J468" i="5"/>
  <c r="C469" i="5"/>
  <c r="E468" i="5"/>
  <c r="K468" i="5"/>
  <c r="I469" i="5"/>
  <c r="D469" i="5"/>
  <c r="J469" i="5"/>
  <c r="C470" i="5"/>
  <c r="E469" i="5"/>
  <c r="K469" i="5"/>
  <c r="I470" i="5"/>
  <c r="D470" i="5"/>
  <c r="J470" i="5"/>
  <c r="C471" i="5"/>
  <c r="E470" i="5"/>
  <c r="K470" i="5"/>
  <c r="I471" i="5"/>
  <c r="D471" i="5"/>
  <c r="J471" i="5"/>
  <c r="E471" i="5"/>
  <c r="C472" i="5"/>
  <c r="K471" i="5"/>
  <c r="I472" i="5"/>
  <c r="D472" i="5"/>
  <c r="J472" i="5"/>
  <c r="C473" i="5"/>
  <c r="E472" i="5"/>
  <c r="K472" i="5"/>
  <c r="I473" i="5"/>
  <c r="D473" i="5"/>
  <c r="J473" i="5"/>
  <c r="E473" i="5"/>
  <c r="C474" i="5"/>
  <c r="K473" i="5"/>
  <c r="I474" i="5"/>
  <c r="D474" i="5"/>
  <c r="J474" i="5"/>
  <c r="C475" i="5"/>
  <c r="E474" i="5"/>
  <c r="K474" i="5"/>
  <c r="I475" i="5"/>
  <c r="D475" i="5"/>
  <c r="J475" i="5"/>
  <c r="E475" i="5"/>
  <c r="C476" i="5"/>
  <c r="K475" i="5"/>
  <c r="I476" i="5"/>
  <c r="D476" i="5"/>
  <c r="J476" i="5"/>
  <c r="C477" i="5"/>
  <c r="E476" i="5"/>
  <c r="K476" i="5"/>
  <c r="I477" i="5"/>
  <c r="D477" i="5"/>
  <c r="J477" i="5"/>
  <c r="C478" i="5"/>
  <c r="E477" i="5"/>
  <c r="K477" i="5"/>
  <c r="I478" i="5"/>
  <c r="D478" i="5"/>
  <c r="J478" i="5"/>
  <c r="C479" i="5"/>
  <c r="E478" i="5"/>
  <c r="K478" i="5"/>
  <c r="I479" i="5"/>
  <c r="D479" i="5"/>
  <c r="J479" i="5"/>
  <c r="C480" i="5"/>
  <c r="E479" i="5"/>
  <c r="K479" i="5"/>
  <c r="I480" i="5"/>
  <c r="D480" i="5"/>
  <c r="J480" i="5"/>
  <c r="C481" i="5"/>
  <c r="E480" i="5"/>
  <c r="K480" i="5"/>
  <c r="I481" i="5"/>
  <c r="D481" i="5"/>
  <c r="J481" i="5"/>
  <c r="E481" i="5"/>
  <c r="C482" i="5"/>
  <c r="K481" i="5"/>
  <c r="I482" i="5"/>
  <c r="D482" i="5"/>
  <c r="J482" i="5"/>
  <c r="E482" i="5"/>
  <c r="C483" i="5"/>
  <c r="K482" i="5"/>
  <c r="I483" i="5"/>
  <c r="D483" i="5"/>
  <c r="J483" i="5"/>
  <c r="E483" i="5"/>
  <c r="C484" i="5"/>
  <c r="K483" i="5"/>
  <c r="I484" i="5"/>
  <c r="D484" i="5"/>
  <c r="J484" i="5"/>
  <c r="E484" i="5"/>
  <c r="C485" i="5"/>
  <c r="K484" i="5"/>
  <c r="I485" i="5"/>
  <c r="D485" i="5"/>
  <c r="J485" i="5"/>
  <c r="C486" i="5"/>
  <c r="E485" i="5"/>
  <c r="K485" i="5"/>
  <c r="I486" i="5"/>
  <c r="D486" i="5"/>
  <c r="J486" i="5"/>
  <c r="C487" i="5"/>
  <c r="E486" i="5"/>
  <c r="K486" i="5"/>
  <c r="I487" i="5"/>
  <c r="D487" i="5"/>
  <c r="J487" i="5"/>
  <c r="E487" i="5"/>
  <c r="C488" i="5"/>
  <c r="K487" i="5"/>
  <c r="I488" i="5"/>
  <c r="D488" i="5"/>
  <c r="J488" i="5"/>
  <c r="C489" i="5"/>
  <c r="E488" i="5"/>
  <c r="K488" i="5"/>
  <c r="I489" i="5"/>
  <c r="D489" i="5"/>
  <c r="J489" i="5"/>
  <c r="C490" i="5"/>
  <c r="E489" i="5"/>
  <c r="K489" i="5"/>
  <c r="I490" i="5"/>
  <c r="D490" i="5"/>
  <c r="J490" i="5"/>
  <c r="E490" i="5"/>
  <c r="C491" i="5"/>
  <c r="K490" i="5"/>
  <c r="I491" i="5"/>
  <c r="D491" i="5"/>
  <c r="J491" i="5"/>
  <c r="E491" i="5"/>
  <c r="C492" i="5"/>
  <c r="K491" i="5"/>
  <c r="I492" i="5"/>
  <c r="D492" i="5"/>
  <c r="J492" i="5"/>
  <c r="C493" i="5"/>
  <c r="E492" i="5"/>
  <c r="K492" i="5"/>
  <c r="I493" i="5"/>
  <c r="D493" i="5"/>
  <c r="J493" i="5"/>
  <c r="E493" i="5"/>
  <c r="C494" i="5"/>
  <c r="K493" i="5"/>
  <c r="I494" i="5"/>
  <c r="D494" i="5"/>
  <c r="J494" i="5"/>
  <c r="E494" i="5"/>
  <c r="C495" i="5"/>
  <c r="K494" i="5"/>
  <c r="I495" i="5"/>
  <c r="D495" i="5"/>
  <c r="J495" i="5"/>
  <c r="C496" i="5"/>
  <c r="E495" i="5"/>
  <c r="K495" i="5"/>
  <c r="I496" i="5"/>
  <c r="D496" i="5"/>
  <c r="J496" i="5"/>
  <c r="E496" i="5"/>
  <c r="C497" i="5"/>
  <c r="K496" i="5"/>
  <c r="I497" i="5"/>
  <c r="D497" i="5"/>
  <c r="J497" i="5"/>
  <c r="E497" i="5"/>
  <c r="C498" i="5"/>
  <c r="K497" i="5"/>
  <c r="I498" i="5"/>
  <c r="D498" i="5"/>
  <c r="J498" i="5"/>
  <c r="C499" i="5"/>
  <c r="E498" i="5"/>
  <c r="K498" i="5"/>
  <c r="I499" i="5"/>
  <c r="D499" i="5"/>
  <c r="J499" i="5"/>
  <c r="C500" i="5"/>
  <c r="E499" i="5"/>
  <c r="K499" i="5"/>
  <c r="I500" i="5"/>
  <c r="D500" i="5"/>
  <c r="J500" i="5"/>
  <c r="C501" i="5"/>
  <c r="E500" i="5"/>
  <c r="K500" i="5"/>
  <c r="I501" i="5"/>
  <c r="D501" i="5"/>
  <c r="J501" i="5"/>
  <c r="C502" i="5"/>
  <c r="E501" i="5"/>
  <c r="K501" i="5"/>
  <c r="I502" i="5"/>
  <c r="D502" i="5"/>
  <c r="J502" i="5"/>
  <c r="E502" i="5"/>
  <c r="C503" i="5"/>
  <c r="K502" i="5"/>
  <c r="I503" i="5"/>
  <c r="D503" i="5"/>
  <c r="J503" i="5"/>
  <c r="E503" i="5"/>
  <c r="C504" i="5"/>
  <c r="K503" i="5"/>
  <c r="I504" i="5"/>
  <c r="D504" i="5"/>
  <c r="J504" i="5"/>
  <c r="E504" i="5"/>
  <c r="C505" i="5"/>
  <c r="K504" i="5"/>
  <c r="I505" i="5"/>
  <c r="D505" i="5"/>
  <c r="J505" i="5"/>
  <c r="E505" i="5"/>
  <c r="C506" i="5"/>
  <c r="K505" i="5"/>
  <c r="I506" i="5"/>
  <c r="D506" i="5"/>
  <c r="J506" i="5"/>
  <c r="C507" i="5"/>
  <c r="E506" i="5"/>
  <c r="K506" i="5"/>
  <c r="I507" i="5"/>
  <c r="D507" i="5"/>
  <c r="J507" i="5"/>
  <c r="E507" i="5"/>
  <c r="C508" i="5"/>
  <c r="K507" i="5"/>
  <c r="I508" i="5"/>
  <c r="D508" i="5"/>
  <c r="J508" i="5"/>
  <c r="C509" i="5"/>
  <c r="E508" i="5"/>
  <c r="K508" i="5"/>
  <c r="I509" i="5"/>
  <c r="D509" i="5"/>
  <c r="J509" i="5"/>
  <c r="C510" i="5"/>
  <c r="E509" i="5"/>
  <c r="K509" i="5"/>
  <c r="I510" i="5"/>
  <c r="D510" i="5"/>
  <c r="J510" i="5"/>
  <c r="C511" i="5"/>
  <c r="E510" i="5"/>
  <c r="K510" i="5"/>
  <c r="I511" i="5"/>
  <c r="D511" i="5"/>
  <c r="C512" i="5"/>
  <c r="J511" i="5"/>
  <c r="E511" i="5"/>
  <c r="K511" i="5"/>
  <c r="I512" i="5"/>
  <c r="D512" i="5"/>
  <c r="J512" i="5"/>
  <c r="E512" i="5"/>
  <c r="C513" i="5"/>
  <c r="K512" i="5"/>
  <c r="I513" i="5"/>
  <c r="D513" i="5"/>
  <c r="E513" i="5"/>
  <c r="J513" i="5"/>
  <c r="C514" i="5"/>
  <c r="K513" i="5"/>
  <c r="I514" i="5"/>
  <c r="D514" i="5"/>
  <c r="E514" i="5"/>
  <c r="J514" i="5"/>
  <c r="C515" i="5"/>
  <c r="K514" i="5"/>
  <c r="I515" i="5"/>
  <c r="D515" i="5"/>
  <c r="E515" i="5"/>
  <c r="J515" i="5"/>
  <c r="K515" i="5"/>
  <c r="I516" i="5"/>
  <c r="C516" i="5"/>
  <c r="D516" i="5"/>
  <c r="E516" i="5"/>
  <c r="J516" i="5"/>
  <c r="C517" i="5"/>
  <c r="K516" i="5"/>
  <c r="I517" i="5"/>
  <c r="D517" i="5"/>
  <c r="E517" i="5"/>
  <c r="J517" i="5"/>
  <c r="K517" i="5"/>
  <c r="I518" i="5"/>
  <c r="C518" i="5"/>
  <c r="D518" i="5"/>
  <c r="J518" i="5"/>
  <c r="C519" i="5"/>
  <c r="E518" i="5"/>
  <c r="K518" i="5"/>
  <c r="I519" i="5"/>
  <c r="J519" i="5"/>
  <c r="D519" i="5"/>
  <c r="E519" i="5"/>
  <c r="K519" i="5"/>
  <c r="I520" i="5"/>
  <c r="J520" i="5"/>
  <c r="C520" i="5"/>
  <c r="D520" i="5"/>
  <c r="C521" i="5"/>
  <c r="K520" i="5"/>
  <c r="I521" i="5"/>
  <c r="J521" i="5"/>
  <c r="E520" i="5"/>
  <c r="D521" i="5"/>
  <c r="C522" i="5"/>
  <c r="K521" i="5"/>
  <c r="I522" i="5"/>
  <c r="J522" i="5"/>
  <c r="E521" i="5"/>
  <c r="D522" i="5"/>
  <c r="C523" i="5"/>
  <c r="K522" i="5"/>
  <c r="I523" i="5"/>
  <c r="J523" i="5"/>
  <c r="E522" i="5"/>
  <c r="D523" i="5"/>
  <c r="E523" i="5"/>
  <c r="C524" i="5"/>
  <c r="K523" i="5"/>
  <c r="I524" i="5"/>
  <c r="D524" i="5"/>
  <c r="C525" i="5"/>
  <c r="J524" i="5"/>
  <c r="E524" i="5"/>
  <c r="K524" i="5"/>
  <c r="I525" i="5"/>
  <c r="D525" i="5"/>
  <c r="J525" i="5"/>
  <c r="C526" i="5"/>
  <c r="E525" i="5"/>
  <c r="K525" i="5"/>
  <c r="I526" i="5"/>
  <c r="D526" i="5"/>
  <c r="E526" i="5"/>
  <c r="J526" i="5"/>
  <c r="C527" i="5"/>
  <c r="K526" i="5"/>
  <c r="I527" i="5"/>
  <c r="D527" i="5"/>
  <c r="C528" i="5"/>
  <c r="J527" i="5"/>
  <c r="E527" i="5"/>
  <c r="K527" i="5"/>
  <c r="I528" i="5"/>
  <c r="D528" i="5"/>
  <c r="J528" i="5"/>
  <c r="E528" i="5"/>
  <c r="C529" i="5"/>
  <c r="K528" i="5"/>
  <c r="I529" i="5"/>
  <c r="D529" i="5"/>
  <c r="J529" i="5"/>
  <c r="C530" i="5"/>
  <c r="E529" i="5"/>
  <c r="K529" i="5"/>
  <c r="I530" i="5"/>
  <c r="D530" i="5"/>
  <c r="J530" i="5"/>
  <c r="C531" i="5"/>
  <c r="E530" i="5"/>
  <c r="K530" i="5"/>
  <c r="I531" i="5"/>
  <c r="D531" i="5"/>
  <c r="J531" i="5"/>
  <c r="E531" i="5"/>
  <c r="C532" i="5"/>
  <c r="K531" i="5"/>
  <c r="I532" i="5"/>
  <c r="D532" i="5"/>
  <c r="J532" i="5"/>
  <c r="C533" i="5"/>
  <c r="E532" i="5"/>
  <c r="K532" i="5"/>
  <c r="I533" i="5"/>
  <c r="D533" i="5"/>
  <c r="J533" i="5"/>
  <c r="C534" i="5"/>
  <c r="E533" i="5"/>
  <c r="K533" i="5"/>
  <c r="I534" i="5"/>
  <c r="D534" i="5"/>
  <c r="J534" i="5"/>
  <c r="C535" i="5"/>
  <c r="E534" i="5"/>
  <c r="K534" i="5"/>
  <c r="I535" i="5"/>
  <c r="D535" i="5"/>
  <c r="J535" i="5"/>
  <c r="E535" i="5"/>
  <c r="C536" i="5"/>
  <c r="K535" i="5"/>
  <c r="I536" i="5"/>
  <c r="D536" i="5"/>
  <c r="J536" i="5"/>
  <c r="K536" i="5"/>
  <c r="I537" i="5"/>
  <c r="C537" i="5"/>
  <c r="E536" i="5"/>
  <c r="D537" i="5"/>
  <c r="E537" i="5"/>
  <c r="J537" i="5"/>
  <c r="C538" i="5"/>
  <c r="K537" i="5"/>
  <c r="I538" i="5"/>
  <c r="D538" i="5"/>
  <c r="C539" i="5"/>
  <c r="J538" i="5"/>
  <c r="E538" i="5"/>
  <c r="K538" i="5"/>
  <c r="I539" i="5"/>
  <c r="D539" i="5"/>
  <c r="J539" i="5"/>
  <c r="C540" i="5"/>
  <c r="E539" i="5"/>
  <c r="K539" i="5"/>
  <c r="I540" i="5"/>
  <c r="D540" i="5"/>
  <c r="J540" i="5"/>
  <c r="E540" i="5"/>
  <c r="C541" i="5"/>
  <c r="K540" i="5"/>
  <c r="I541" i="5"/>
  <c r="D541" i="5"/>
  <c r="J541" i="5"/>
  <c r="E541" i="5"/>
  <c r="C542" i="5"/>
  <c r="K541" i="5"/>
  <c r="I542" i="5"/>
  <c r="D542" i="5"/>
  <c r="J542" i="5"/>
  <c r="C543" i="5"/>
  <c r="E542" i="5"/>
  <c r="K542" i="5"/>
  <c r="I543" i="5"/>
  <c r="D543" i="5"/>
  <c r="J543" i="5"/>
  <c r="C544" i="5"/>
  <c r="E543" i="5"/>
  <c r="K543" i="5"/>
  <c r="I544" i="5"/>
  <c r="D544" i="5"/>
  <c r="J544" i="5"/>
  <c r="C545" i="5"/>
  <c r="E544" i="5"/>
  <c r="K544" i="5"/>
  <c r="I545" i="5"/>
  <c r="D545" i="5"/>
  <c r="J545" i="5"/>
  <c r="C546" i="5"/>
  <c r="E545" i="5"/>
  <c r="K545" i="5"/>
  <c r="I546" i="5"/>
  <c r="D546" i="5"/>
  <c r="J546" i="5"/>
  <c r="E546" i="5"/>
  <c r="C547" i="5"/>
  <c r="K546" i="5"/>
  <c r="I547" i="5"/>
  <c r="D547" i="5"/>
  <c r="J547" i="5"/>
  <c r="C548" i="5"/>
  <c r="E547" i="5"/>
  <c r="K547" i="5"/>
  <c r="I548" i="5"/>
  <c r="D548" i="5"/>
  <c r="J548" i="5"/>
  <c r="C549" i="5"/>
  <c r="E548" i="5"/>
  <c r="K548" i="5"/>
  <c r="I549" i="5"/>
  <c r="D549" i="5"/>
  <c r="J549" i="5"/>
  <c r="C550" i="5"/>
  <c r="E549" i="5"/>
  <c r="K549" i="5"/>
  <c r="I550" i="5"/>
  <c r="D550" i="5"/>
  <c r="J550" i="5"/>
  <c r="E550" i="5"/>
  <c r="C551" i="5"/>
  <c r="K550" i="5"/>
  <c r="I551" i="5"/>
  <c r="D551" i="5"/>
  <c r="J551" i="5"/>
  <c r="C552" i="5"/>
  <c r="E551" i="5"/>
  <c r="K551" i="5"/>
  <c r="I552" i="5"/>
  <c r="D552" i="5"/>
  <c r="J552" i="5"/>
  <c r="C553" i="5"/>
  <c r="E552" i="5"/>
  <c r="K552" i="5"/>
  <c r="I553" i="5"/>
  <c r="D553" i="5"/>
  <c r="J553" i="5"/>
  <c r="C554" i="5"/>
  <c r="E553" i="5"/>
  <c r="K553" i="5"/>
  <c r="I554" i="5"/>
  <c r="D554" i="5"/>
  <c r="J554" i="5"/>
  <c r="E554" i="5"/>
  <c r="C555" i="5"/>
  <c r="K554" i="5"/>
  <c r="I555" i="5"/>
  <c r="D555" i="5"/>
  <c r="J555" i="5"/>
  <c r="E555" i="5"/>
  <c r="C556" i="5"/>
  <c r="K555" i="5"/>
  <c r="I556" i="5"/>
  <c r="D556" i="5"/>
  <c r="J556" i="5"/>
  <c r="E556" i="5"/>
  <c r="C557" i="5"/>
  <c r="K556" i="5"/>
  <c r="I557" i="5"/>
  <c r="D557" i="5"/>
  <c r="J557" i="5"/>
  <c r="C558" i="5"/>
  <c r="E557" i="5"/>
  <c r="K557" i="5"/>
  <c r="I558" i="5"/>
  <c r="D558" i="5"/>
  <c r="J558" i="5"/>
  <c r="C559" i="5"/>
  <c r="E558" i="5"/>
  <c r="K558" i="5"/>
  <c r="I559" i="5"/>
  <c r="D559" i="5"/>
  <c r="J559" i="5"/>
  <c r="E559" i="5"/>
  <c r="C560" i="5"/>
  <c r="K559" i="5"/>
  <c r="I560" i="5"/>
  <c r="D560" i="5"/>
  <c r="J560" i="5"/>
  <c r="C561" i="5"/>
  <c r="E560" i="5"/>
  <c r="K560" i="5"/>
  <c r="I561" i="5"/>
  <c r="D561" i="5"/>
  <c r="J561" i="5"/>
  <c r="C562" i="5"/>
  <c r="E561" i="5"/>
  <c r="K561" i="5"/>
  <c r="I562" i="5"/>
  <c r="D562" i="5"/>
  <c r="J562" i="5"/>
  <c r="E562" i="5"/>
  <c r="C563" i="5"/>
  <c r="K562" i="5"/>
  <c r="I563" i="5"/>
  <c r="D563" i="5"/>
  <c r="J563" i="5"/>
  <c r="C564" i="5"/>
  <c r="E563" i="5"/>
  <c r="K563" i="5"/>
  <c r="I564" i="5"/>
  <c r="D564" i="5"/>
  <c r="J564" i="5"/>
  <c r="C565" i="5"/>
  <c r="E564" i="5"/>
  <c r="K564" i="5"/>
  <c r="I565" i="5"/>
  <c r="D565" i="5"/>
  <c r="J565" i="5"/>
  <c r="C566" i="5"/>
  <c r="E565" i="5"/>
  <c r="K565" i="5"/>
  <c r="I566" i="5"/>
  <c r="D566" i="5"/>
  <c r="J566" i="5"/>
  <c r="E566" i="5"/>
  <c r="C567" i="5"/>
  <c r="K566" i="5"/>
  <c r="I567" i="5"/>
  <c r="D567" i="5"/>
  <c r="J567" i="5"/>
  <c r="C568" i="5"/>
  <c r="E567" i="5"/>
  <c r="K567" i="5"/>
  <c r="I568" i="5"/>
  <c r="D568" i="5"/>
  <c r="J568" i="5"/>
  <c r="E568" i="5"/>
  <c r="C569" i="5"/>
  <c r="K568" i="5"/>
  <c r="I569" i="5"/>
  <c r="D569" i="5"/>
  <c r="J569" i="5"/>
  <c r="C570" i="5"/>
  <c r="E569" i="5"/>
  <c r="K569" i="5"/>
  <c r="I570" i="5"/>
  <c r="D570" i="5"/>
  <c r="J570" i="5"/>
  <c r="C571" i="5"/>
  <c r="E570" i="5"/>
  <c r="K570" i="5"/>
  <c r="I571" i="5"/>
  <c r="D571" i="5"/>
  <c r="J571" i="5"/>
  <c r="C572" i="5"/>
  <c r="E571" i="5"/>
  <c r="K571" i="5"/>
  <c r="I572" i="5"/>
  <c r="D572" i="5"/>
  <c r="J572" i="5"/>
  <c r="E572" i="5"/>
  <c r="C573" i="5"/>
  <c r="K572" i="5"/>
  <c r="I573" i="5"/>
  <c r="D573" i="5"/>
  <c r="J573" i="5"/>
  <c r="E573" i="5"/>
  <c r="C574" i="5"/>
  <c r="K573" i="5"/>
  <c r="I574" i="5"/>
  <c r="D574" i="5"/>
  <c r="J574" i="5"/>
  <c r="C575" i="5"/>
  <c r="E574" i="5"/>
  <c r="K574" i="5"/>
  <c r="I575" i="5"/>
  <c r="D575" i="5"/>
  <c r="J575" i="5"/>
  <c r="E575" i="5"/>
  <c r="C576" i="5"/>
  <c r="K575" i="5"/>
  <c r="I576" i="5"/>
  <c r="D576" i="5"/>
  <c r="J576" i="5"/>
  <c r="E576" i="5"/>
  <c r="C577" i="5"/>
  <c r="K576" i="5"/>
  <c r="I577" i="5"/>
  <c r="D577" i="5"/>
  <c r="J577" i="5"/>
  <c r="E577" i="5"/>
  <c r="C578" i="5"/>
  <c r="K577" i="5"/>
  <c r="I578" i="5"/>
  <c r="D578" i="5"/>
  <c r="J578" i="5"/>
  <c r="E578" i="5"/>
  <c r="C579" i="5"/>
  <c r="K578" i="5"/>
  <c r="I579" i="5"/>
  <c r="D579" i="5"/>
  <c r="J579" i="5"/>
  <c r="C580" i="5"/>
  <c r="E579" i="5"/>
  <c r="K579" i="5"/>
  <c r="I580" i="5"/>
  <c r="J580" i="5"/>
  <c r="D580" i="5"/>
  <c r="K580" i="5"/>
  <c r="I581" i="5"/>
  <c r="J581" i="5"/>
  <c r="E580" i="5"/>
  <c r="C581" i="5"/>
  <c r="D581" i="5"/>
  <c r="K581" i="5"/>
  <c r="I582" i="5"/>
  <c r="J582" i="5"/>
  <c r="C582" i="5"/>
  <c r="E581" i="5"/>
  <c r="D582" i="5"/>
  <c r="C583" i="5"/>
  <c r="E582" i="5"/>
  <c r="K582" i="5"/>
  <c r="I583" i="5"/>
  <c r="J583" i="5"/>
  <c r="D583" i="5"/>
  <c r="E583" i="5"/>
  <c r="C584" i="5"/>
  <c r="K583" i="5"/>
  <c r="I584" i="5"/>
  <c r="D584" i="5"/>
  <c r="E584" i="5"/>
  <c r="J584" i="5"/>
  <c r="C585" i="5"/>
  <c r="K584" i="5"/>
  <c r="I585" i="5"/>
  <c r="D585" i="5"/>
  <c r="E585" i="5"/>
  <c r="J585" i="5"/>
  <c r="C586" i="5"/>
  <c r="K585" i="5"/>
  <c r="I586" i="5"/>
  <c r="D586" i="5"/>
  <c r="C587" i="5"/>
  <c r="J586" i="5"/>
  <c r="E586" i="5"/>
  <c r="K586" i="5"/>
  <c r="I587" i="5"/>
  <c r="D587" i="5"/>
  <c r="J587" i="5"/>
  <c r="E587" i="5"/>
  <c r="C588" i="5"/>
  <c r="K587" i="5"/>
  <c r="I588" i="5"/>
  <c r="D588" i="5"/>
  <c r="J588" i="5"/>
  <c r="C589" i="5"/>
  <c r="E588" i="5"/>
  <c r="K588" i="5"/>
  <c r="I589" i="5"/>
  <c r="D589" i="5"/>
  <c r="J589" i="5"/>
  <c r="C590" i="5"/>
  <c r="E589" i="5"/>
  <c r="K589" i="5"/>
  <c r="I590" i="5"/>
  <c r="D590" i="5"/>
  <c r="J590" i="5"/>
  <c r="E590" i="5"/>
  <c r="C591" i="5"/>
  <c r="K590" i="5"/>
  <c r="I591" i="5"/>
  <c r="D591" i="5"/>
  <c r="J591" i="5"/>
  <c r="C592" i="5"/>
  <c r="E591" i="5"/>
  <c r="K591" i="5"/>
  <c r="I592" i="5"/>
  <c r="D592" i="5"/>
  <c r="J592" i="5"/>
  <c r="E592" i="5"/>
  <c r="C593" i="5"/>
  <c r="K592" i="5"/>
  <c r="I593" i="5"/>
  <c r="D593" i="5"/>
  <c r="J593" i="5"/>
  <c r="E593" i="5"/>
  <c r="C594" i="5"/>
  <c r="K593" i="5"/>
  <c r="I594" i="5"/>
  <c r="D594" i="5"/>
  <c r="J594" i="5"/>
  <c r="E594" i="5"/>
  <c r="C595" i="5"/>
  <c r="K594" i="5"/>
  <c r="I595" i="5"/>
  <c r="D595" i="5"/>
  <c r="J595" i="5"/>
  <c r="C596" i="5"/>
  <c r="E595" i="5"/>
  <c r="K595" i="5"/>
  <c r="I596" i="5"/>
  <c r="D596" i="5"/>
  <c r="J596" i="5"/>
  <c r="E596" i="5"/>
  <c r="C597" i="5"/>
  <c r="K596" i="5"/>
  <c r="I597" i="5"/>
  <c r="D597" i="5"/>
  <c r="J597" i="5"/>
  <c r="C598" i="5"/>
  <c r="E597" i="5"/>
  <c r="K597" i="5"/>
  <c r="I598" i="5"/>
  <c r="D598" i="5"/>
  <c r="J598" i="5"/>
  <c r="E598" i="5"/>
  <c r="C599" i="5"/>
  <c r="K598" i="5"/>
  <c r="I599" i="5"/>
  <c r="D599" i="5"/>
  <c r="J599" i="5"/>
  <c r="C600" i="5"/>
  <c r="E599" i="5"/>
  <c r="K599" i="5"/>
  <c r="I600" i="5"/>
  <c r="D600" i="5"/>
  <c r="J600" i="5"/>
  <c r="E600" i="5"/>
  <c r="C601" i="5"/>
  <c r="K600" i="5"/>
  <c r="I601" i="5"/>
  <c r="D601" i="5"/>
  <c r="J601" i="5"/>
  <c r="C602" i="5"/>
  <c r="E601" i="5"/>
  <c r="K601" i="5"/>
  <c r="I602" i="5"/>
  <c r="D602" i="5"/>
  <c r="J602" i="5"/>
  <c r="E602" i="5"/>
  <c r="C603" i="5"/>
  <c r="K602" i="5"/>
  <c r="I603" i="5"/>
  <c r="D603" i="5"/>
  <c r="J603" i="5"/>
  <c r="C604" i="5"/>
  <c r="E603" i="5"/>
  <c r="K603" i="5"/>
  <c r="I604" i="5"/>
  <c r="D604" i="5"/>
  <c r="J604" i="5"/>
  <c r="C605" i="5"/>
  <c r="E604" i="5"/>
  <c r="K604" i="5"/>
  <c r="I605" i="5"/>
  <c r="D605" i="5"/>
  <c r="J605" i="5"/>
  <c r="E605" i="5"/>
  <c r="C606" i="5"/>
  <c r="K605" i="5"/>
  <c r="I606" i="5"/>
  <c r="D606" i="5"/>
  <c r="J606" i="5"/>
  <c r="C607" i="5"/>
  <c r="E606" i="5"/>
  <c r="K606" i="5"/>
  <c r="I607" i="5"/>
  <c r="D607" i="5"/>
  <c r="J607" i="5"/>
  <c r="C608" i="5"/>
  <c r="E607" i="5"/>
  <c r="K607" i="5"/>
  <c r="I608" i="5"/>
  <c r="D608" i="5"/>
  <c r="J608" i="5"/>
  <c r="E608" i="5"/>
  <c r="C609" i="5"/>
  <c r="K608" i="5"/>
  <c r="I609" i="5"/>
  <c r="D609" i="5"/>
  <c r="J609" i="5"/>
  <c r="C610" i="5"/>
  <c r="E609" i="5"/>
  <c r="K609" i="5"/>
  <c r="I610" i="5"/>
  <c r="D610" i="5"/>
  <c r="J610" i="5"/>
  <c r="E610" i="5"/>
  <c r="C611" i="5"/>
  <c r="K610" i="5"/>
  <c r="I611" i="5"/>
  <c r="D611" i="5"/>
  <c r="J611" i="5"/>
  <c r="C612" i="5"/>
  <c r="E611" i="5"/>
  <c r="K611" i="5"/>
  <c r="I612" i="5"/>
  <c r="D612" i="5"/>
  <c r="J612" i="5"/>
  <c r="C613" i="5"/>
  <c r="E612" i="5"/>
  <c r="K612" i="5"/>
  <c r="I613" i="5"/>
  <c r="D613" i="5"/>
  <c r="J613" i="5"/>
  <c r="C614" i="5"/>
  <c r="E613" i="5"/>
  <c r="K613" i="5"/>
  <c r="I614" i="5"/>
  <c r="D614" i="5"/>
  <c r="J614" i="5"/>
  <c r="E614" i="5"/>
  <c r="C615" i="5"/>
  <c r="K614" i="5"/>
  <c r="I615" i="5"/>
  <c r="D615" i="5"/>
  <c r="J615" i="5"/>
  <c r="C616" i="5"/>
  <c r="E615" i="5"/>
  <c r="K615" i="5"/>
  <c r="I616" i="5"/>
  <c r="D616" i="5"/>
  <c r="J616" i="5"/>
  <c r="E616" i="5"/>
  <c r="C617" i="5"/>
  <c r="K616" i="5"/>
  <c r="I617" i="5"/>
  <c r="D617" i="5"/>
  <c r="J617" i="5"/>
  <c r="K617" i="5"/>
  <c r="I618" i="5"/>
  <c r="E617" i="5"/>
  <c r="C618" i="5"/>
  <c r="D618" i="5"/>
  <c r="J618" i="5"/>
  <c r="K618" i="5"/>
  <c r="I619" i="5"/>
  <c r="J619" i="5"/>
  <c r="C619" i="5"/>
  <c r="D619" i="5"/>
  <c r="E618" i="5"/>
  <c r="K619" i="5"/>
  <c r="I620" i="5"/>
  <c r="J620" i="5"/>
  <c r="E619" i="5"/>
  <c r="C620" i="5"/>
  <c r="D620" i="5"/>
  <c r="C621" i="5"/>
  <c r="K620" i="5"/>
  <c r="I621" i="5"/>
  <c r="J621" i="5"/>
  <c r="D621" i="5"/>
  <c r="E620" i="5"/>
  <c r="K621" i="5"/>
  <c r="I622" i="5"/>
  <c r="J622" i="5"/>
  <c r="C622" i="5"/>
  <c r="E621" i="5"/>
  <c r="D622" i="5"/>
  <c r="E622" i="5"/>
  <c r="K622" i="5"/>
  <c r="I623" i="5"/>
  <c r="J623" i="5"/>
  <c r="K623" i="5"/>
  <c r="I624" i="5"/>
  <c r="J624" i="5"/>
  <c r="C623" i="5"/>
  <c r="D623" i="5"/>
  <c r="C624" i="5"/>
  <c r="D624" i="5"/>
  <c r="E623" i="5"/>
  <c r="K624" i="5"/>
  <c r="I625" i="5"/>
  <c r="J625" i="5"/>
  <c r="C625" i="5"/>
  <c r="E624" i="5"/>
  <c r="D625" i="5"/>
  <c r="C626" i="5"/>
  <c r="K625" i="5"/>
  <c r="I626" i="5"/>
  <c r="J626" i="5"/>
  <c r="E625" i="5"/>
  <c r="D626" i="5"/>
  <c r="C627" i="5"/>
  <c r="K626" i="5"/>
  <c r="I627" i="5"/>
  <c r="J627" i="5"/>
  <c r="E626" i="5"/>
  <c r="D627" i="5"/>
  <c r="C628" i="5"/>
  <c r="K627" i="5"/>
  <c r="I628" i="5"/>
  <c r="J628" i="5"/>
  <c r="D628" i="5"/>
  <c r="E627" i="5"/>
  <c r="K628" i="5"/>
  <c r="I629" i="5"/>
  <c r="J629" i="5"/>
  <c r="C629" i="5"/>
  <c r="E628" i="5"/>
  <c r="D629" i="5"/>
  <c r="E629" i="5"/>
  <c r="K629" i="5"/>
  <c r="I630" i="5"/>
  <c r="J630" i="5"/>
  <c r="C630" i="5"/>
  <c r="D630" i="5"/>
  <c r="C631" i="5"/>
  <c r="E630" i="5"/>
  <c r="K630" i="5"/>
  <c r="I631" i="5"/>
  <c r="J631" i="5"/>
  <c r="D631" i="5"/>
  <c r="C632" i="5"/>
  <c r="E631" i="5"/>
  <c r="K631" i="5"/>
  <c r="I632" i="5"/>
  <c r="D632" i="5"/>
  <c r="C633" i="5"/>
  <c r="J632" i="5"/>
  <c r="K632" i="5"/>
  <c r="I633" i="5"/>
  <c r="D633" i="5"/>
  <c r="E632" i="5"/>
  <c r="J633" i="5"/>
  <c r="K633" i="5"/>
  <c r="I634" i="5"/>
  <c r="J634" i="5"/>
  <c r="C634" i="5"/>
  <c r="D634" i="5"/>
  <c r="E633" i="5"/>
  <c r="K634" i="5"/>
  <c r="I635" i="5"/>
  <c r="J635" i="5"/>
  <c r="C635" i="5"/>
  <c r="E634" i="5"/>
  <c r="D635" i="5"/>
  <c r="C636" i="5"/>
  <c r="K635" i="5"/>
  <c r="I636" i="5"/>
  <c r="J636" i="5"/>
  <c r="E635" i="5"/>
  <c r="D636" i="5"/>
  <c r="C637" i="5"/>
  <c r="K636" i="5"/>
  <c r="I637" i="5"/>
  <c r="J637" i="5"/>
  <c r="E636" i="5"/>
  <c r="D637" i="5"/>
  <c r="K637" i="5"/>
  <c r="I638" i="5"/>
  <c r="J638" i="5"/>
  <c r="E637" i="5"/>
  <c r="C638" i="5"/>
  <c r="K638" i="5"/>
  <c r="I639" i="5"/>
  <c r="J639" i="5"/>
  <c r="D638" i="5"/>
  <c r="C639" i="5"/>
  <c r="D639" i="5"/>
  <c r="E639" i="5"/>
  <c r="K639" i="5"/>
  <c r="I640" i="5"/>
  <c r="J640" i="5"/>
  <c r="E638" i="5"/>
  <c r="C640" i="5"/>
  <c r="D640" i="5"/>
  <c r="E640" i="5"/>
  <c r="K640" i="5"/>
  <c r="I641" i="5"/>
  <c r="J641" i="5"/>
  <c r="C641" i="5"/>
  <c r="D641" i="5"/>
  <c r="C642" i="5"/>
  <c r="K641" i="5"/>
  <c r="I642" i="5"/>
  <c r="J642" i="5"/>
  <c r="D642" i="5"/>
  <c r="E642" i="5"/>
  <c r="E641" i="5"/>
  <c r="C643" i="5"/>
  <c r="K642" i="5"/>
  <c r="I643" i="5"/>
  <c r="J643" i="5"/>
  <c r="D643" i="5"/>
  <c r="E643" i="5"/>
  <c r="C644" i="5"/>
  <c r="K643" i="5"/>
  <c r="I644" i="5"/>
  <c r="D644" i="5"/>
  <c r="E644" i="5"/>
  <c r="J644" i="5"/>
  <c r="C645" i="5"/>
  <c r="K644" i="5"/>
  <c r="I645" i="5"/>
  <c r="D645" i="5"/>
  <c r="C646" i="5"/>
  <c r="J645" i="5"/>
  <c r="E645" i="5"/>
  <c r="K645" i="5"/>
  <c r="I646" i="5"/>
  <c r="D646" i="5"/>
  <c r="J646" i="5"/>
  <c r="E646" i="5"/>
  <c r="C647" i="5"/>
  <c r="K646" i="5"/>
  <c r="I647" i="5"/>
  <c r="D647" i="5"/>
  <c r="J647" i="5"/>
  <c r="E647" i="5"/>
  <c r="C648" i="5"/>
  <c r="K647" i="5"/>
  <c r="I648" i="5"/>
  <c r="D648" i="5"/>
  <c r="J648" i="5"/>
  <c r="C649" i="5"/>
  <c r="E648" i="5"/>
  <c r="K648" i="5"/>
  <c r="I649" i="5"/>
  <c r="J649" i="5"/>
  <c r="D649" i="5"/>
  <c r="E649" i="5"/>
  <c r="K649" i="5"/>
  <c r="I650" i="5"/>
  <c r="J650" i="5"/>
  <c r="C650" i="5"/>
  <c r="D650" i="5"/>
  <c r="E650" i="5"/>
  <c r="C651" i="5"/>
  <c r="K650" i="5"/>
  <c r="I651" i="5"/>
  <c r="J651" i="5"/>
  <c r="D651" i="5"/>
  <c r="C652" i="5"/>
  <c r="E651" i="5"/>
  <c r="K651" i="5"/>
  <c r="I652" i="5"/>
  <c r="J652" i="5"/>
  <c r="D652" i="5"/>
  <c r="E652" i="5"/>
  <c r="C653" i="5"/>
  <c r="K652" i="5"/>
  <c r="I653" i="5"/>
  <c r="D653" i="5"/>
  <c r="C654" i="5"/>
  <c r="J653" i="5"/>
  <c r="E653" i="5"/>
  <c r="K653" i="5"/>
  <c r="I654" i="5"/>
  <c r="D654" i="5"/>
  <c r="J654" i="5"/>
  <c r="C655" i="5"/>
  <c r="E654" i="5"/>
  <c r="K654" i="5"/>
  <c r="I655" i="5"/>
  <c r="D655" i="5"/>
  <c r="J655" i="5"/>
  <c r="C656" i="5"/>
  <c r="E655" i="5"/>
  <c r="K655" i="5"/>
  <c r="I656" i="5"/>
  <c r="J656" i="5"/>
  <c r="D656" i="5"/>
  <c r="C657" i="5"/>
  <c r="K656" i="5"/>
  <c r="I657" i="5"/>
  <c r="J657" i="5"/>
  <c r="D657" i="5"/>
  <c r="E656" i="5"/>
  <c r="E657" i="5"/>
  <c r="C658" i="5"/>
  <c r="K657" i="5"/>
  <c r="I658" i="5"/>
  <c r="J658" i="5"/>
  <c r="D658" i="5"/>
  <c r="E658" i="5"/>
  <c r="K658" i="5"/>
  <c r="I659" i="5"/>
  <c r="J659" i="5"/>
  <c r="C659" i="5"/>
  <c r="D659" i="5"/>
  <c r="C660" i="5"/>
  <c r="K659" i="5"/>
  <c r="I660" i="5"/>
  <c r="J660" i="5"/>
  <c r="E659" i="5"/>
  <c r="D660" i="5"/>
  <c r="C661" i="5"/>
  <c r="K660" i="5"/>
  <c r="I661" i="5"/>
  <c r="J661" i="5"/>
  <c r="D661" i="5"/>
  <c r="E660" i="5"/>
  <c r="C662" i="5"/>
  <c r="E661" i="5"/>
  <c r="K661" i="5"/>
  <c r="I662" i="5"/>
  <c r="J662" i="5"/>
  <c r="D662" i="5"/>
  <c r="K662" i="5"/>
  <c r="I663" i="5"/>
  <c r="J663" i="5"/>
  <c r="E662" i="5"/>
  <c r="C663" i="5"/>
  <c r="D663" i="5"/>
  <c r="K663" i="5"/>
  <c r="I664" i="5"/>
  <c r="J664" i="5"/>
  <c r="C664" i="5"/>
  <c r="E663" i="5"/>
  <c r="D664" i="5"/>
  <c r="E664" i="5"/>
  <c r="C665" i="5"/>
  <c r="K664" i="5"/>
  <c r="I665" i="5"/>
  <c r="J665" i="5"/>
  <c r="D665" i="5"/>
  <c r="E665" i="5"/>
  <c r="C666" i="5"/>
  <c r="K665" i="5"/>
  <c r="I666" i="5"/>
  <c r="J666" i="5"/>
  <c r="D666" i="5"/>
  <c r="C667" i="5"/>
  <c r="K666" i="5"/>
  <c r="I667" i="5"/>
  <c r="J667" i="5"/>
  <c r="D667" i="5"/>
  <c r="C668" i="5"/>
  <c r="E666" i="5"/>
  <c r="E667" i="5"/>
  <c r="K667" i="5"/>
  <c r="I668" i="5"/>
  <c r="J668" i="5"/>
  <c r="D668" i="5"/>
  <c r="E668" i="5"/>
  <c r="C669" i="5"/>
  <c r="K668" i="5"/>
  <c r="I669" i="5"/>
  <c r="D669" i="5"/>
  <c r="C670" i="5"/>
  <c r="J669" i="5"/>
  <c r="K669" i="5"/>
  <c r="I670" i="5"/>
  <c r="D670" i="5"/>
  <c r="C671" i="5"/>
  <c r="E669" i="5"/>
  <c r="J670" i="5"/>
  <c r="E670" i="5"/>
  <c r="K670" i="5"/>
  <c r="I671" i="5"/>
  <c r="D671" i="5"/>
  <c r="J671" i="5"/>
  <c r="E671" i="5"/>
  <c r="C672" i="5"/>
  <c r="K671" i="5"/>
  <c r="I672" i="5"/>
  <c r="D672" i="5"/>
  <c r="J672" i="5"/>
  <c r="C673" i="5"/>
  <c r="E672" i="5"/>
  <c r="K672" i="5"/>
  <c r="I673" i="5"/>
  <c r="D673" i="5"/>
  <c r="J673" i="5"/>
  <c r="E673" i="5"/>
  <c r="C674" i="5"/>
  <c r="K673" i="5"/>
  <c r="I674" i="5"/>
  <c r="D674" i="5"/>
  <c r="J674" i="5"/>
  <c r="E674" i="5"/>
  <c r="C675" i="5"/>
  <c r="K674" i="5"/>
  <c r="I675" i="5"/>
  <c r="D675" i="5"/>
  <c r="J675" i="5"/>
  <c r="E675" i="5"/>
  <c r="C676" i="5"/>
  <c r="K675" i="5"/>
  <c r="I676" i="5"/>
  <c r="D676" i="5"/>
  <c r="J676" i="5"/>
  <c r="E676" i="5"/>
  <c r="C677" i="5"/>
  <c r="K676" i="5"/>
  <c r="I677" i="5"/>
  <c r="D677" i="5"/>
  <c r="J677" i="5"/>
  <c r="K677" i="5"/>
  <c r="I678" i="5"/>
  <c r="E677" i="5"/>
  <c r="C678" i="5"/>
  <c r="D678" i="5"/>
  <c r="C679" i="5"/>
  <c r="J678" i="5"/>
  <c r="K678" i="5"/>
  <c r="I679" i="5"/>
  <c r="J679" i="5"/>
  <c r="E678" i="5"/>
  <c r="D679" i="5"/>
  <c r="E679" i="5"/>
  <c r="K679" i="5"/>
  <c r="I680" i="5"/>
  <c r="J680" i="5"/>
  <c r="C680" i="5"/>
  <c r="D680" i="5"/>
  <c r="C681" i="5"/>
  <c r="E680" i="5"/>
  <c r="K680" i="5"/>
  <c r="I681" i="5"/>
  <c r="J681" i="5"/>
  <c r="D681" i="5"/>
  <c r="K681" i="5"/>
  <c r="I682" i="5"/>
  <c r="J682" i="5"/>
  <c r="E681" i="5"/>
  <c r="C682" i="5"/>
  <c r="D682" i="5"/>
  <c r="K682" i="5"/>
  <c r="I683" i="5"/>
  <c r="J683" i="5"/>
  <c r="E682" i="5"/>
  <c r="C683" i="5"/>
  <c r="D683" i="5"/>
  <c r="C684" i="5"/>
  <c r="K683" i="5"/>
  <c r="I684" i="5"/>
  <c r="J684" i="5"/>
  <c r="E683" i="5"/>
  <c r="D684" i="5"/>
  <c r="E684" i="5"/>
  <c r="K684" i="5"/>
  <c r="I685" i="5"/>
  <c r="J685" i="5"/>
  <c r="C685" i="5"/>
  <c r="D685" i="5"/>
  <c r="C686" i="5"/>
  <c r="E685" i="5"/>
  <c r="K685" i="5"/>
  <c r="I686" i="5"/>
  <c r="J686" i="5"/>
  <c r="D686" i="5"/>
  <c r="C687" i="5"/>
  <c r="E686" i="5"/>
  <c r="K686" i="5"/>
  <c r="I687" i="5"/>
  <c r="D687" i="5"/>
  <c r="C688" i="5"/>
  <c r="J687" i="5"/>
  <c r="E687" i="5"/>
  <c r="K687" i="5"/>
  <c r="I688" i="5"/>
  <c r="D688" i="5"/>
  <c r="J688" i="5"/>
  <c r="C689" i="5"/>
  <c r="E688" i="5"/>
  <c r="K688" i="5"/>
  <c r="I689" i="5"/>
  <c r="D689" i="5"/>
  <c r="J689" i="5"/>
  <c r="C690" i="5"/>
  <c r="E689" i="5"/>
  <c r="K689" i="5"/>
  <c r="I690" i="5"/>
  <c r="D690" i="5"/>
  <c r="J690" i="5"/>
  <c r="E690" i="5"/>
  <c r="C691" i="5"/>
  <c r="K690" i="5"/>
  <c r="I691" i="5"/>
  <c r="D691" i="5"/>
  <c r="J691" i="5"/>
  <c r="C692" i="5"/>
  <c r="E691" i="5"/>
  <c r="K691" i="5"/>
  <c r="I692" i="5"/>
  <c r="D692" i="5"/>
  <c r="J692" i="5"/>
  <c r="C693" i="5"/>
  <c r="E692" i="5"/>
  <c r="K692" i="5"/>
  <c r="I693" i="5"/>
  <c r="D693" i="5"/>
  <c r="J693" i="5"/>
  <c r="E693" i="5"/>
  <c r="C694" i="5"/>
  <c r="K693" i="5"/>
  <c r="I694" i="5"/>
  <c r="D694" i="5"/>
  <c r="J694" i="5"/>
  <c r="C695" i="5"/>
  <c r="E694" i="5"/>
  <c r="K694" i="5"/>
  <c r="I695" i="5"/>
  <c r="D695" i="5"/>
  <c r="J695" i="5"/>
  <c r="E695" i="5"/>
  <c r="C696" i="5"/>
  <c r="K695" i="5"/>
  <c r="I696" i="5"/>
  <c r="D696" i="5"/>
  <c r="J696" i="5"/>
  <c r="E696" i="5"/>
  <c r="C697" i="5"/>
  <c r="K696" i="5"/>
  <c r="I697" i="5"/>
  <c r="D697" i="5"/>
  <c r="J697" i="5"/>
  <c r="E697" i="5"/>
  <c r="C698" i="5"/>
  <c r="K697" i="5"/>
  <c r="I698" i="5"/>
  <c r="D698" i="5"/>
  <c r="J698" i="5"/>
  <c r="E698" i="5"/>
  <c r="C699" i="5"/>
  <c r="K698" i="5"/>
  <c r="I699" i="5"/>
  <c r="D699" i="5"/>
  <c r="J699" i="5"/>
  <c r="C700" i="5"/>
  <c r="E699" i="5"/>
  <c r="K699" i="5"/>
  <c r="I700" i="5"/>
  <c r="D700" i="5"/>
  <c r="J700" i="5"/>
  <c r="C701" i="5"/>
  <c r="E700" i="5"/>
  <c r="K700" i="5"/>
  <c r="I701" i="5"/>
  <c r="D701" i="5"/>
  <c r="J701" i="5"/>
  <c r="E701" i="5"/>
  <c r="C702" i="5"/>
  <c r="K701" i="5"/>
  <c r="I702" i="5"/>
  <c r="D702" i="5"/>
  <c r="J702" i="5"/>
  <c r="C703" i="5"/>
  <c r="E702" i="5"/>
  <c r="K702" i="5"/>
  <c r="I703" i="5"/>
  <c r="D703" i="5"/>
  <c r="J703" i="5"/>
  <c r="K703" i="5"/>
  <c r="I704" i="5"/>
  <c r="E703" i="5"/>
  <c r="C704" i="5"/>
  <c r="D704" i="5"/>
  <c r="J704" i="5"/>
  <c r="K704" i="5"/>
  <c r="I705" i="5"/>
  <c r="J705" i="5"/>
  <c r="E704" i="5"/>
  <c r="C705" i="5"/>
  <c r="D705" i="5"/>
  <c r="C706" i="5"/>
  <c r="K705" i="5"/>
  <c r="I706" i="5"/>
  <c r="J706" i="5"/>
  <c r="D706" i="5"/>
  <c r="C707" i="5"/>
  <c r="E705" i="5"/>
  <c r="E706" i="5"/>
  <c r="K706" i="5"/>
  <c r="I707" i="5"/>
  <c r="J707" i="5"/>
  <c r="D707" i="5"/>
  <c r="C708" i="5"/>
  <c r="K707" i="5"/>
  <c r="I708" i="5"/>
  <c r="D708" i="5"/>
  <c r="E707" i="5"/>
  <c r="C709" i="5"/>
  <c r="J708" i="5"/>
  <c r="E708" i="5"/>
  <c r="K708" i="5"/>
  <c r="I709" i="5"/>
  <c r="D709" i="5"/>
  <c r="E709" i="5"/>
  <c r="J709" i="5"/>
  <c r="C710" i="5"/>
  <c r="K709" i="5"/>
  <c r="I710" i="5"/>
  <c r="D710" i="5"/>
  <c r="E710" i="5"/>
  <c r="J710" i="5"/>
  <c r="C711" i="5"/>
  <c r="K710" i="5"/>
  <c r="I711" i="5"/>
  <c r="D711" i="5"/>
  <c r="E711" i="5"/>
  <c r="J711" i="5"/>
  <c r="C712" i="5"/>
  <c r="K711" i="5"/>
  <c r="I712" i="5"/>
  <c r="D712" i="5"/>
  <c r="E712" i="5"/>
  <c r="J712" i="5"/>
  <c r="C713" i="5"/>
  <c r="K712" i="5"/>
  <c r="I713" i="5"/>
  <c r="D713" i="5"/>
  <c r="C714" i="5"/>
  <c r="J713" i="5"/>
  <c r="E713" i="5"/>
  <c r="K713" i="5"/>
  <c r="I714" i="5"/>
  <c r="D714" i="5"/>
  <c r="J714" i="5"/>
  <c r="C715" i="5"/>
  <c r="E714" i="5"/>
  <c r="K714" i="5"/>
  <c r="I715" i="5"/>
  <c r="D715" i="5"/>
  <c r="J715" i="5"/>
  <c r="E715" i="5"/>
  <c r="C716" i="5"/>
  <c r="K715" i="5"/>
  <c r="I716" i="5"/>
  <c r="D716" i="5"/>
  <c r="J716" i="5"/>
  <c r="C717" i="5"/>
  <c r="E716" i="5"/>
  <c r="K716" i="5"/>
  <c r="I717" i="5"/>
  <c r="D717" i="5"/>
  <c r="J717" i="5"/>
  <c r="E717" i="5"/>
  <c r="C718" i="5"/>
  <c r="K717" i="5"/>
  <c r="I718" i="5"/>
  <c r="J718" i="5"/>
  <c r="D718" i="5"/>
  <c r="C719" i="5"/>
  <c r="K718" i="5"/>
  <c r="I719" i="5"/>
  <c r="J719" i="5"/>
  <c r="D719" i="5"/>
  <c r="E719" i="5"/>
  <c r="E718" i="5"/>
  <c r="K719" i="5"/>
  <c r="I720" i="5"/>
  <c r="J720" i="5"/>
  <c r="C720" i="5"/>
  <c r="K720" i="5"/>
  <c r="I721" i="5"/>
  <c r="J721" i="5"/>
  <c r="D720" i="5"/>
  <c r="C721" i="5"/>
  <c r="D721" i="5"/>
  <c r="C722" i="5"/>
  <c r="K721" i="5"/>
  <c r="I722" i="5"/>
  <c r="J722" i="5"/>
  <c r="E720" i="5"/>
  <c r="D722" i="5"/>
  <c r="E721" i="5"/>
  <c r="C723" i="5"/>
  <c r="E722" i="5"/>
  <c r="K722" i="5"/>
  <c r="I723" i="5"/>
  <c r="J723" i="5"/>
  <c r="D723" i="5"/>
  <c r="C724" i="5"/>
  <c r="K723" i="5"/>
  <c r="I724" i="5"/>
  <c r="J724" i="5"/>
  <c r="E723" i="5"/>
  <c r="D724" i="5"/>
  <c r="E724" i="5"/>
  <c r="K724" i="5"/>
  <c r="I725" i="5"/>
  <c r="J725" i="5"/>
  <c r="C725" i="5"/>
  <c r="D725" i="5"/>
  <c r="C726" i="5"/>
  <c r="K725" i="5"/>
  <c r="I726" i="5"/>
  <c r="J726" i="5"/>
  <c r="E725" i="5"/>
  <c r="D726" i="5"/>
  <c r="E726" i="5"/>
  <c r="K726" i="5"/>
  <c r="I727" i="5"/>
  <c r="J727" i="5"/>
  <c r="C727" i="5"/>
  <c r="D727" i="5"/>
  <c r="K727" i="5"/>
  <c r="I728" i="5"/>
  <c r="J728" i="5"/>
  <c r="E727" i="5"/>
  <c r="C728" i="5"/>
  <c r="D728" i="5"/>
  <c r="E728" i="5"/>
  <c r="K728" i="5"/>
  <c r="I729" i="5"/>
  <c r="J729" i="5"/>
  <c r="C729" i="5"/>
  <c r="D729" i="5"/>
  <c r="K729" i="5"/>
  <c r="I730" i="5"/>
  <c r="J730" i="5"/>
  <c r="C730" i="5"/>
  <c r="D730" i="5"/>
  <c r="E729" i="5"/>
  <c r="K730" i="5"/>
  <c r="I731" i="5"/>
  <c r="J731" i="5"/>
  <c r="C731" i="5"/>
  <c r="D731" i="5"/>
  <c r="E731" i="5"/>
  <c r="E730" i="5"/>
  <c r="K731" i="5"/>
  <c r="I732" i="5"/>
  <c r="J732" i="5"/>
  <c r="C732" i="5"/>
  <c r="D732" i="5"/>
  <c r="K732" i="5"/>
  <c r="I733" i="5"/>
  <c r="J733" i="5"/>
  <c r="E732" i="5"/>
  <c r="C733" i="5"/>
  <c r="D733" i="5"/>
  <c r="K733" i="5"/>
  <c r="I734" i="5"/>
  <c r="J734" i="5"/>
  <c r="E733" i="5"/>
  <c r="C734" i="5"/>
  <c r="D734" i="5"/>
  <c r="K734" i="5"/>
  <c r="I735" i="5"/>
  <c r="J735" i="5"/>
  <c r="E734" i="5"/>
  <c r="C735" i="5"/>
  <c r="D735" i="5"/>
  <c r="C736" i="5"/>
  <c r="E735" i="5"/>
  <c r="K735" i="5"/>
  <c r="I736" i="5"/>
  <c r="J736" i="5"/>
  <c r="D736" i="5"/>
  <c r="C737" i="5"/>
  <c r="E736" i="5"/>
  <c r="K736" i="5"/>
  <c r="I737" i="5"/>
  <c r="D737" i="5"/>
  <c r="C738" i="5"/>
  <c r="J737" i="5"/>
  <c r="E737" i="5"/>
  <c r="K737" i="5"/>
  <c r="I738" i="5"/>
  <c r="D738" i="5"/>
  <c r="J738" i="5"/>
  <c r="C739" i="5"/>
  <c r="E738" i="5"/>
  <c r="K738" i="5"/>
  <c r="I739" i="5"/>
  <c r="D739" i="5"/>
  <c r="J739" i="5"/>
  <c r="E739" i="5"/>
  <c r="C740" i="5"/>
  <c r="K739" i="5"/>
  <c r="I740" i="5"/>
  <c r="D740" i="5"/>
  <c r="J740" i="5"/>
  <c r="E740" i="5"/>
  <c r="C741" i="5"/>
  <c r="K740" i="5"/>
  <c r="I741" i="5"/>
  <c r="D741" i="5"/>
  <c r="J741" i="5"/>
  <c r="C742" i="5"/>
  <c r="E741" i="5"/>
  <c r="K741" i="5"/>
  <c r="I742" i="5"/>
  <c r="D742" i="5"/>
  <c r="J742" i="5"/>
  <c r="E742" i="5"/>
  <c r="C743" i="5"/>
  <c r="K742" i="5"/>
  <c r="I743" i="5"/>
  <c r="D743" i="5"/>
  <c r="J743" i="5"/>
  <c r="E743" i="5"/>
  <c r="C744" i="5"/>
  <c r="K743" i="5"/>
  <c r="I744" i="5"/>
  <c r="D744" i="5"/>
  <c r="J744" i="5"/>
  <c r="C745" i="5"/>
  <c r="E744" i="5"/>
  <c r="K744" i="5"/>
  <c r="I745" i="5"/>
  <c r="D745" i="5"/>
  <c r="J745" i="5"/>
  <c r="C746" i="5"/>
  <c r="E745" i="5"/>
  <c r="K745" i="5"/>
  <c r="I746" i="5"/>
  <c r="D746" i="5"/>
  <c r="C747" i="5"/>
  <c r="J746" i="5"/>
  <c r="E746" i="5"/>
  <c r="K746" i="5"/>
  <c r="I747" i="5"/>
  <c r="D747" i="5"/>
  <c r="C748" i="5"/>
  <c r="J747" i="5"/>
  <c r="E747" i="5"/>
  <c r="K747" i="5"/>
  <c r="I748" i="5"/>
  <c r="D748" i="5"/>
  <c r="C749" i="5"/>
  <c r="J748" i="5"/>
  <c r="K748" i="5"/>
  <c r="I749" i="5"/>
  <c r="E748" i="5"/>
  <c r="D749" i="5"/>
  <c r="C750" i="5"/>
  <c r="J749" i="5"/>
  <c r="K749" i="5"/>
  <c r="I750" i="5"/>
  <c r="E749" i="5"/>
  <c r="D750" i="5"/>
  <c r="J750" i="5"/>
  <c r="K750" i="5"/>
  <c r="I751" i="5"/>
  <c r="J751" i="5"/>
  <c r="E750" i="5"/>
  <c r="C751" i="5"/>
  <c r="D751" i="5"/>
  <c r="K751" i="5"/>
  <c r="I752" i="5"/>
  <c r="J752" i="5"/>
  <c r="E751" i="5"/>
  <c r="C752" i="5"/>
  <c r="D752" i="5"/>
  <c r="E752" i="5"/>
  <c r="K752" i="5"/>
  <c r="I753" i="5"/>
  <c r="J753" i="5"/>
  <c r="C753" i="5"/>
  <c r="K753" i="5"/>
  <c r="I754" i="5"/>
  <c r="J754" i="5"/>
  <c r="D753" i="5"/>
  <c r="E753" i="5"/>
  <c r="C754" i="5"/>
  <c r="D754" i="5"/>
  <c r="E754" i="5"/>
  <c r="K754" i="5"/>
  <c r="I755" i="5"/>
  <c r="J755" i="5"/>
  <c r="C755" i="5"/>
  <c r="D755" i="5"/>
  <c r="C756" i="5"/>
  <c r="E755" i="5"/>
  <c r="K755" i="5"/>
  <c r="I756" i="5"/>
  <c r="D756" i="5"/>
  <c r="E756" i="5"/>
  <c r="J756" i="5"/>
  <c r="C757" i="5"/>
  <c r="K756" i="5"/>
  <c r="I757" i="5"/>
  <c r="D757" i="5"/>
  <c r="E757" i="5"/>
  <c r="J757" i="5"/>
  <c r="C758" i="5"/>
  <c r="K757" i="5"/>
  <c r="I758" i="5"/>
  <c r="D758" i="5"/>
  <c r="C759" i="5"/>
  <c r="J758" i="5"/>
  <c r="E758" i="5"/>
  <c r="K758" i="5"/>
  <c r="I759" i="5"/>
  <c r="D759" i="5"/>
  <c r="C760" i="5"/>
  <c r="J759" i="5"/>
  <c r="E759" i="5"/>
  <c r="K759" i="5"/>
  <c r="I760" i="5"/>
  <c r="D760" i="5"/>
  <c r="J760" i="5"/>
  <c r="E760" i="5"/>
  <c r="C761" i="5"/>
  <c r="K760" i="5"/>
  <c r="I761" i="5"/>
  <c r="D761" i="5"/>
  <c r="J761" i="5"/>
  <c r="C762" i="5"/>
  <c r="E761" i="5"/>
  <c r="K761" i="5"/>
  <c r="I762" i="5"/>
  <c r="D762" i="5"/>
  <c r="E762" i="5"/>
  <c r="J762" i="5"/>
  <c r="C763" i="5"/>
  <c r="K762" i="5"/>
  <c r="I763" i="5"/>
  <c r="D763" i="5"/>
  <c r="E763" i="5"/>
  <c r="J763" i="5"/>
  <c r="C764" i="5"/>
  <c r="K763" i="5"/>
  <c r="I764" i="5"/>
  <c r="D764" i="5"/>
  <c r="C765" i="5"/>
  <c r="J764" i="5"/>
  <c r="E764" i="5"/>
  <c r="K764" i="5"/>
  <c r="I765" i="5"/>
  <c r="D765" i="5"/>
  <c r="J765" i="5"/>
  <c r="C766" i="5"/>
  <c r="E765" i="5"/>
  <c r="K765" i="5"/>
  <c r="I766" i="5"/>
  <c r="D766" i="5"/>
  <c r="J766" i="5"/>
  <c r="E766" i="5"/>
  <c r="C767" i="5"/>
  <c r="K766" i="5"/>
  <c r="I767" i="5"/>
  <c r="D767" i="5"/>
  <c r="J767" i="5"/>
  <c r="E767" i="5"/>
  <c r="C768" i="5"/>
  <c r="K767" i="5"/>
  <c r="I768" i="5"/>
  <c r="D768" i="5"/>
  <c r="C769" i="5"/>
  <c r="J768" i="5"/>
  <c r="E768" i="5"/>
  <c r="K768" i="5"/>
  <c r="I769" i="5"/>
  <c r="D769" i="5"/>
  <c r="J769" i="5"/>
  <c r="E769" i="5"/>
  <c r="C770" i="5"/>
  <c r="K769" i="5"/>
  <c r="I770" i="5"/>
  <c r="D770" i="5"/>
  <c r="J770" i="5"/>
  <c r="C771" i="5"/>
  <c r="E770" i="5"/>
  <c r="K770" i="5"/>
  <c r="I771" i="5"/>
  <c r="D771" i="5"/>
  <c r="J771" i="5"/>
  <c r="C772" i="5"/>
  <c r="E771" i="5"/>
  <c r="K771" i="5"/>
  <c r="I772" i="5"/>
  <c r="D772" i="5"/>
  <c r="J772" i="5"/>
  <c r="C773" i="5"/>
  <c r="E772" i="5"/>
  <c r="K772" i="5"/>
  <c r="I773" i="5"/>
  <c r="D773" i="5"/>
  <c r="J773" i="5"/>
  <c r="C774" i="5"/>
  <c r="E773" i="5"/>
  <c r="K773" i="5"/>
  <c r="I774" i="5"/>
  <c r="D774" i="5"/>
  <c r="J774" i="5"/>
  <c r="E774" i="5"/>
  <c r="C775" i="5"/>
  <c r="K774" i="5"/>
  <c r="I775" i="5"/>
  <c r="D775" i="5"/>
  <c r="J775" i="5"/>
  <c r="E775" i="5"/>
  <c r="C776" i="5"/>
  <c r="K775" i="5"/>
  <c r="I776" i="5"/>
  <c r="D776" i="5"/>
  <c r="J776" i="5"/>
  <c r="C777" i="5"/>
  <c r="E776" i="5"/>
  <c r="K776" i="5"/>
  <c r="I777" i="5"/>
  <c r="D777" i="5"/>
  <c r="J777" i="5"/>
  <c r="C778" i="5"/>
  <c r="E777" i="5"/>
  <c r="K777" i="5"/>
  <c r="I778" i="5"/>
  <c r="D778" i="5"/>
  <c r="J778" i="5"/>
  <c r="E778" i="5"/>
  <c r="C779" i="5"/>
  <c r="K778" i="5"/>
  <c r="I779" i="5"/>
  <c r="D779" i="5"/>
  <c r="J779" i="5"/>
  <c r="E779" i="5"/>
  <c r="C780" i="5"/>
  <c r="K779" i="5"/>
  <c r="I780" i="5"/>
  <c r="D780" i="5"/>
  <c r="J780" i="5"/>
  <c r="E780" i="5"/>
  <c r="C781" i="5"/>
  <c r="K780" i="5"/>
  <c r="I781" i="5"/>
  <c r="D781" i="5"/>
  <c r="J781" i="5"/>
  <c r="E781" i="5"/>
  <c r="C782" i="5"/>
  <c r="K781" i="5"/>
  <c r="I782" i="5"/>
  <c r="D782" i="5"/>
  <c r="J782" i="5"/>
  <c r="C783" i="5"/>
  <c r="E782" i="5"/>
  <c r="K782" i="5"/>
  <c r="I783" i="5"/>
  <c r="D783" i="5"/>
  <c r="J783" i="5"/>
  <c r="E783" i="5"/>
  <c r="C784" i="5"/>
  <c r="K783" i="5"/>
  <c r="I784" i="5"/>
  <c r="D784" i="5"/>
  <c r="J784" i="5"/>
  <c r="E784" i="5"/>
  <c r="C785" i="5"/>
  <c r="K784" i="5"/>
  <c r="I785" i="5"/>
  <c r="D785" i="5"/>
  <c r="J785" i="5"/>
  <c r="E785" i="5"/>
  <c r="C786" i="5"/>
  <c r="K785" i="5"/>
  <c r="I786" i="5"/>
  <c r="D786" i="5"/>
  <c r="J786" i="5"/>
  <c r="C787" i="5"/>
  <c r="E786" i="5"/>
  <c r="K786" i="5"/>
  <c r="I787" i="5"/>
  <c r="D787" i="5"/>
  <c r="J787" i="5"/>
  <c r="E787" i="5"/>
  <c r="C788" i="5"/>
  <c r="K787" i="5"/>
  <c r="I788" i="5"/>
  <c r="D788" i="5"/>
  <c r="J788" i="5"/>
  <c r="E788" i="5"/>
  <c r="C789" i="5"/>
  <c r="K788" i="5"/>
  <c r="I789" i="5"/>
  <c r="D789" i="5"/>
  <c r="J789" i="5"/>
  <c r="E789" i="5"/>
  <c r="C790" i="5"/>
  <c r="K789" i="5"/>
  <c r="I790" i="5"/>
  <c r="D790" i="5"/>
  <c r="J790" i="5"/>
  <c r="E790" i="5"/>
  <c r="C791" i="5"/>
  <c r="K790" i="5"/>
  <c r="I791" i="5"/>
  <c r="D791" i="5"/>
  <c r="J791" i="5"/>
  <c r="E791" i="5"/>
  <c r="C792" i="5"/>
  <c r="K791" i="5"/>
  <c r="I792" i="5"/>
  <c r="J792" i="5"/>
  <c r="D792" i="5"/>
  <c r="C793" i="5"/>
  <c r="K792" i="5"/>
  <c r="I793" i="5"/>
  <c r="J793" i="5"/>
  <c r="D793" i="5"/>
  <c r="E792" i="5"/>
  <c r="E793" i="5"/>
  <c r="C794" i="5"/>
  <c r="K793" i="5"/>
  <c r="I794" i="5"/>
  <c r="J794" i="5"/>
  <c r="D794" i="5"/>
  <c r="E794" i="5"/>
  <c r="C795" i="5"/>
  <c r="K794" i="5"/>
  <c r="I795" i="5"/>
  <c r="D795" i="5"/>
  <c r="C796" i="5"/>
  <c r="J795" i="5"/>
  <c r="E795" i="5"/>
  <c r="K795" i="5"/>
  <c r="I796" i="5"/>
  <c r="D796" i="5"/>
  <c r="J796" i="5"/>
  <c r="C797" i="5"/>
  <c r="E796" i="5"/>
  <c r="K796" i="5"/>
  <c r="I797" i="5"/>
  <c r="D797" i="5"/>
  <c r="J797" i="5"/>
  <c r="C798" i="5"/>
  <c r="E797" i="5"/>
  <c r="K797" i="5"/>
  <c r="I798" i="5"/>
  <c r="D798" i="5"/>
  <c r="J798" i="5"/>
  <c r="C799" i="5"/>
  <c r="E798" i="5"/>
  <c r="K798" i="5"/>
  <c r="I799" i="5"/>
  <c r="D799" i="5"/>
  <c r="J799" i="5"/>
  <c r="C800" i="5"/>
  <c r="E799" i="5"/>
  <c r="K799" i="5"/>
  <c r="I800" i="5"/>
  <c r="D800" i="5"/>
  <c r="J800" i="5"/>
  <c r="E800" i="5"/>
  <c r="C801" i="5"/>
  <c r="K800" i="5"/>
  <c r="I801" i="5"/>
  <c r="D801" i="5"/>
  <c r="J801" i="5"/>
  <c r="C802" i="5"/>
  <c r="E801" i="5"/>
  <c r="K801" i="5"/>
  <c r="I802" i="5"/>
  <c r="D802" i="5"/>
  <c r="J802" i="5"/>
  <c r="C803" i="5"/>
  <c r="E802" i="5"/>
  <c r="K802" i="5"/>
  <c r="I803" i="5"/>
  <c r="D803" i="5"/>
  <c r="J803" i="5"/>
  <c r="C804" i="5"/>
  <c r="E803" i="5"/>
  <c r="K803" i="5"/>
  <c r="I804" i="5"/>
  <c r="D804" i="5"/>
  <c r="J804" i="5"/>
  <c r="C805" i="5"/>
  <c r="E804" i="5"/>
  <c r="K804" i="5"/>
  <c r="I805" i="5"/>
  <c r="D805" i="5"/>
  <c r="J805" i="5"/>
  <c r="E805" i="5"/>
  <c r="C806" i="5"/>
  <c r="K805" i="5"/>
  <c r="I806" i="5"/>
  <c r="D806" i="5"/>
  <c r="J806" i="5"/>
  <c r="E806" i="5"/>
  <c r="C807" i="5"/>
  <c r="K806" i="5"/>
  <c r="I807" i="5"/>
  <c r="D807" i="5"/>
  <c r="J807" i="5"/>
  <c r="E807" i="5"/>
  <c r="C808" i="5"/>
  <c r="K807" i="5"/>
  <c r="I808" i="5"/>
  <c r="D808" i="5"/>
  <c r="J808" i="5"/>
  <c r="C809" i="5"/>
  <c r="E808" i="5"/>
  <c r="K808" i="5"/>
  <c r="I809" i="5"/>
  <c r="D809" i="5"/>
  <c r="J809" i="5"/>
  <c r="C810" i="5"/>
  <c r="E809" i="5"/>
  <c r="K809" i="5"/>
  <c r="I810" i="5"/>
  <c r="D810" i="5"/>
  <c r="J810" i="5"/>
  <c r="C811" i="5"/>
  <c r="E810" i="5"/>
  <c r="K810" i="5"/>
  <c r="I811" i="5"/>
  <c r="D811" i="5"/>
  <c r="J811" i="5"/>
  <c r="C812" i="5"/>
  <c r="E811" i="5"/>
  <c r="K811" i="5"/>
  <c r="I812" i="5"/>
  <c r="J812" i="5"/>
  <c r="D812" i="5"/>
  <c r="E812" i="5"/>
  <c r="K812" i="5"/>
  <c r="I813" i="5"/>
  <c r="J813" i="5"/>
  <c r="C813" i="5"/>
  <c r="D813" i="5"/>
  <c r="C814" i="5"/>
  <c r="E813" i="5"/>
  <c r="K813" i="5"/>
  <c r="I814" i="5"/>
  <c r="J814" i="5"/>
  <c r="D814" i="5"/>
  <c r="E814" i="5"/>
  <c r="K814" i="5"/>
  <c r="I815" i="5"/>
  <c r="J815" i="5"/>
  <c r="C815" i="5"/>
  <c r="D815" i="5"/>
  <c r="E815" i="5"/>
  <c r="K815" i="5"/>
  <c r="I816" i="5"/>
  <c r="J816" i="5"/>
  <c r="C816" i="5"/>
  <c r="D816" i="5"/>
  <c r="E816" i="5"/>
  <c r="K816" i="5"/>
  <c r="I817" i="5"/>
  <c r="J817" i="5"/>
  <c r="C817" i="5"/>
  <c r="D817" i="5"/>
  <c r="K817" i="5"/>
  <c r="I818" i="5"/>
  <c r="J818" i="5"/>
  <c r="C818" i="5"/>
  <c r="D818" i="5"/>
  <c r="C819" i="5"/>
  <c r="E817" i="5"/>
  <c r="K818" i="5"/>
  <c r="I819" i="5"/>
  <c r="J819" i="5"/>
  <c r="E818" i="5"/>
  <c r="D819" i="5"/>
  <c r="E819" i="5"/>
  <c r="K819" i="5"/>
  <c r="I820" i="5"/>
  <c r="J820" i="5"/>
  <c r="C820" i="5"/>
  <c r="D820" i="5"/>
  <c r="C821" i="5"/>
  <c r="K820" i="5"/>
  <c r="I821" i="5"/>
  <c r="J821" i="5"/>
  <c r="E820" i="5"/>
  <c r="D821" i="5"/>
  <c r="E821" i="5"/>
  <c r="K821" i="5"/>
  <c r="I822" i="5"/>
  <c r="J822" i="5"/>
  <c r="C822" i="5"/>
  <c r="D822" i="5"/>
  <c r="K822" i="5"/>
  <c r="I823" i="5"/>
  <c r="J823" i="5"/>
  <c r="E822" i="5"/>
  <c r="C823" i="5"/>
  <c r="D823" i="5"/>
  <c r="C824" i="5"/>
  <c r="E823" i="5"/>
  <c r="K823" i="5"/>
  <c r="I824" i="5"/>
  <c r="J824" i="5"/>
  <c r="D824" i="5"/>
  <c r="C825" i="5"/>
  <c r="E824" i="5"/>
  <c r="K824" i="5"/>
  <c r="I825" i="5"/>
  <c r="D825" i="5"/>
  <c r="E825" i="5"/>
  <c r="J825" i="5"/>
  <c r="C826" i="5"/>
  <c r="K825" i="5"/>
  <c r="I826" i="5"/>
  <c r="D826" i="5"/>
  <c r="E826" i="5"/>
  <c r="J826" i="5"/>
  <c r="C827" i="5"/>
  <c r="K826" i="5"/>
  <c r="I827" i="5"/>
  <c r="D827" i="5"/>
  <c r="C828" i="5"/>
  <c r="J827" i="5"/>
  <c r="E827" i="5"/>
  <c r="K827" i="5"/>
  <c r="I828" i="5"/>
  <c r="D828" i="5"/>
  <c r="J828" i="5"/>
  <c r="E828" i="5"/>
  <c r="C829" i="5"/>
  <c r="K828" i="5"/>
  <c r="I829" i="5"/>
  <c r="D829" i="5"/>
  <c r="J829" i="5"/>
  <c r="E829" i="5"/>
  <c r="C830" i="5"/>
  <c r="K829" i="5"/>
  <c r="I830" i="5"/>
  <c r="J830" i="5"/>
  <c r="D830" i="5"/>
  <c r="C831" i="5"/>
  <c r="K830" i="5"/>
  <c r="I831" i="5"/>
  <c r="J831" i="5"/>
  <c r="E830" i="5"/>
  <c r="D831" i="5"/>
  <c r="C832" i="5"/>
  <c r="K831" i="5"/>
  <c r="I832" i="5"/>
  <c r="J832" i="5"/>
  <c r="D832" i="5"/>
  <c r="E831" i="5"/>
  <c r="K832" i="5"/>
  <c r="I833" i="5"/>
  <c r="J833" i="5"/>
  <c r="E832" i="5"/>
  <c r="C833" i="5"/>
  <c r="D833" i="5"/>
  <c r="E833" i="5"/>
  <c r="C834" i="5"/>
  <c r="K833" i="5"/>
  <c r="I834" i="5"/>
  <c r="J834" i="5"/>
  <c r="D834" i="5"/>
  <c r="C835" i="5"/>
  <c r="E834" i="5"/>
  <c r="K834" i="5"/>
  <c r="I835" i="5"/>
  <c r="D835" i="5"/>
  <c r="C836" i="5"/>
  <c r="J835" i="5"/>
  <c r="E835" i="5"/>
  <c r="K835" i="5"/>
  <c r="I836" i="5"/>
  <c r="D836" i="5"/>
  <c r="J836" i="5"/>
  <c r="C837" i="5"/>
  <c r="E836" i="5"/>
  <c r="K836" i="5"/>
  <c r="I837" i="5"/>
  <c r="D837" i="5"/>
  <c r="J837" i="5"/>
  <c r="C838" i="5"/>
  <c r="E837" i="5"/>
  <c r="K837" i="5"/>
  <c r="I838" i="5"/>
  <c r="D838" i="5"/>
  <c r="J838" i="5"/>
  <c r="E838" i="5"/>
  <c r="C839" i="5"/>
  <c r="K838" i="5"/>
  <c r="I839" i="5"/>
  <c r="D839" i="5"/>
  <c r="J839" i="5"/>
  <c r="C840" i="5"/>
  <c r="E839" i="5"/>
  <c r="K839" i="5"/>
  <c r="I840" i="5"/>
  <c r="D840" i="5"/>
  <c r="J840" i="5"/>
  <c r="C841" i="5"/>
  <c r="E840" i="5"/>
  <c r="K840" i="5"/>
  <c r="I841" i="5"/>
  <c r="D841" i="5"/>
  <c r="J841" i="5"/>
  <c r="C842" i="5"/>
  <c r="E841" i="5"/>
  <c r="K841" i="5"/>
  <c r="I842" i="5"/>
  <c r="D842" i="5"/>
  <c r="J842" i="5"/>
  <c r="C843" i="5"/>
  <c r="E842" i="5"/>
  <c r="K842" i="5"/>
  <c r="I843" i="5"/>
  <c r="D843" i="5"/>
  <c r="J843" i="5"/>
  <c r="E843" i="5"/>
  <c r="C844" i="5"/>
  <c r="K843" i="5"/>
  <c r="I844" i="5"/>
  <c r="D844" i="5"/>
  <c r="J844" i="5"/>
  <c r="C845" i="5"/>
  <c r="E844" i="5"/>
  <c r="K844" i="5"/>
  <c r="I845" i="5"/>
  <c r="D845" i="5"/>
  <c r="J845" i="5"/>
  <c r="E845" i="5"/>
  <c r="C846" i="5"/>
  <c r="K845" i="5"/>
  <c r="I846" i="5"/>
  <c r="D846" i="5"/>
  <c r="J846" i="5"/>
  <c r="C847" i="5"/>
  <c r="E846" i="5"/>
  <c r="K846" i="5"/>
  <c r="I847" i="5"/>
  <c r="D847" i="5"/>
  <c r="J847" i="5"/>
  <c r="C848" i="5"/>
  <c r="E847" i="5"/>
  <c r="K847" i="5"/>
  <c r="I848" i="5"/>
  <c r="D848" i="5"/>
  <c r="J848" i="5"/>
  <c r="E848" i="5"/>
  <c r="C849" i="5"/>
  <c r="K848" i="5"/>
  <c r="I849" i="5"/>
  <c r="D849" i="5"/>
  <c r="J849" i="5"/>
  <c r="E849" i="5"/>
  <c r="C850" i="5"/>
  <c r="K849" i="5"/>
  <c r="I850" i="5"/>
  <c r="D850" i="5"/>
  <c r="J850" i="5"/>
  <c r="E850" i="5"/>
  <c r="C851" i="5"/>
  <c r="K850" i="5"/>
  <c r="I851" i="5"/>
  <c r="D851" i="5"/>
  <c r="J851" i="5"/>
  <c r="E851" i="5"/>
  <c r="C852" i="5"/>
  <c r="K851" i="5"/>
  <c r="I852" i="5"/>
  <c r="D852" i="5"/>
  <c r="J852" i="5"/>
  <c r="E852" i="5"/>
  <c r="C853" i="5"/>
  <c r="K852" i="5"/>
  <c r="I853" i="5"/>
  <c r="D853" i="5"/>
  <c r="J853" i="5"/>
  <c r="C854" i="5"/>
  <c r="E853" i="5"/>
  <c r="K853" i="5"/>
  <c r="I854" i="5"/>
  <c r="D854" i="5"/>
  <c r="J854" i="5"/>
  <c r="C855" i="5"/>
  <c r="E854" i="5"/>
  <c r="K854" i="5"/>
  <c r="I855" i="5"/>
  <c r="D855" i="5"/>
  <c r="J855" i="5"/>
  <c r="C856" i="5"/>
  <c r="E855" i="5"/>
  <c r="K855" i="5"/>
  <c r="I856" i="5"/>
  <c r="D856" i="5"/>
  <c r="J856" i="5"/>
  <c r="E856" i="5"/>
  <c r="C857" i="5"/>
  <c r="K856" i="5"/>
  <c r="I857" i="5"/>
  <c r="D857" i="5"/>
  <c r="J857" i="5"/>
  <c r="E857" i="5"/>
  <c r="C858" i="5"/>
  <c r="K857" i="5"/>
  <c r="I858" i="5"/>
  <c r="D858" i="5"/>
  <c r="J858" i="5"/>
  <c r="C859" i="5"/>
  <c r="E858" i="5"/>
  <c r="K858" i="5"/>
  <c r="I859" i="5"/>
  <c r="D859" i="5"/>
  <c r="J859" i="5"/>
  <c r="C860" i="5"/>
  <c r="E859" i="5"/>
  <c r="K859" i="5"/>
  <c r="I860" i="5"/>
  <c r="D860" i="5"/>
  <c r="J860" i="5"/>
  <c r="C861" i="5"/>
  <c r="E860" i="5"/>
  <c r="K860" i="5"/>
  <c r="I861" i="5"/>
  <c r="D861" i="5"/>
  <c r="J861" i="5"/>
  <c r="E861" i="5"/>
  <c r="C862" i="5"/>
  <c r="K861" i="5"/>
  <c r="I862" i="5"/>
  <c r="J862" i="5"/>
  <c r="D862" i="5"/>
  <c r="C863" i="5"/>
  <c r="K862" i="5"/>
  <c r="I863" i="5"/>
  <c r="J863" i="5"/>
  <c r="D863" i="5"/>
  <c r="E863" i="5"/>
  <c r="E862" i="5"/>
  <c r="C864" i="5"/>
  <c r="K863" i="5"/>
  <c r="I864" i="5"/>
  <c r="J864" i="5"/>
  <c r="D864" i="5"/>
  <c r="E864" i="5"/>
  <c r="C865" i="5"/>
  <c r="K864" i="5"/>
  <c r="I865" i="5"/>
  <c r="D865" i="5"/>
  <c r="C866" i="5"/>
  <c r="J865" i="5"/>
  <c r="E865" i="5"/>
  <c r="K865" i="5"/>
  <c r="I866" i="5"/>
  <c r="D866" i="5"/>
  <c r="J866" i="5"/>
  <c r="C867" i="5"/>
  <c r="E866" i="5"/>
  <c r="K866" i="5"/>
  <c r="I867" i="5"/>
  <c r="D867" i="5"/>
  <c r="J867" i="5"/>
  <c r="E867" i="5"/>
  <c r="C868" i="5"/>
  <c r="K867" i="5"/>
  <c r="I868" i="5"/>
  <c r="D868" i="5"/>
  <c r="J868" i="5"/>
  <c r="C869" i="5"/>
  <c r="E868" i="5"/>
  <c r="K868" i="5"/>
  <c r="I869" i="5"/>
  <c r="D869" i="5"/>
  <c r="J869" i="5"/>
  <c r="E869" i="5"/>
  <c r="C870" i="5"/>
  <c r="K869" i="5"/>
  <c r="I870" i="5"/>
  <c r="D870" i="5"/>
  <c r="J870" i="5"/>
  <c r="C871" i="5"/>
  <c r="E870" i="5"/>
  <c r="K870" i="5"/>
  <c r="I871" i="5"/>
  <c r="D871" i="5"/>
  <c r="J871" i="5"/>
  <c r="C872" i="5"/>
  <c r="E871" i="5"/>
  <c r="K871" i="5"/>
  <c r="I872" i="5"/>
  <c r="J872" i="5"/>
  <c r="D872" i="5"/>
  <c r="C873" i="5"/>
  <c r="K872" i="5"/>
  <c r="I873" i="5"/>
  <c r="J873" i="5"/>
  <c r="D873" i="5"/>
  <c r="E872" i="5"/>
  <c r="C874" i="5"/>
  <c r="E873" i="5"/>
  <c r="K873" i="5"/>
  <c r="I874" i="5"/>
  <c r="J874" i="5"/>
  <c r="D874" i="5"/>
  <c r="C875" i="5"/>
  <c r="K874" i="5"/>
  <c r="I875" i="5"/>
  <c r="J875" i="5"/>
  <c r="E874" i="5"/>
  <c r="D875" i="5"/>
  <c r="E875" i="5"/>
  <c r="K875" i="5"/>
  <c r="I876" i="5"/>
  <c r="J876" i="5"/>
  <c r="C876" i="5"/>
  <c r="D876" i="5"/>
  <c r="C877" i="5"/>
  <c r="K876" i="5"/>
  <c r="I877" i="5"/>
  <c r="J877" i="5"/>
  <c r="E876" i="5"/>
  <c r="D877" i="5"/>
  <c r="C878" i="5"/>
  <c r="K877" i="5"/>
  <c r="I878" i="5"/>
  <c r="J878" i="5"/>
  <c r="E877" i="5"/>
  <c r="D878" i="5"/>
  <c r="E878" i="5"/>
  <c r="K878" i="5"/>
  <c r="I879" i="5"/>
  <c r="J879" i="5"/>
  <c r="C879" i="5"/>
  <c r="D879" i="5"/>
  <c r="C880" i="5"/>
  <c r="K879" i="5"/>
  <c r="I880" i="5"/>
  <c r="J880" i="5"/>
  <c r="E879" i="5"/>
  <c r="D880" i="5"/>
  <c r="E880" i="5"/>
  <c r="K880" i="5"/>
  <c r="I881" i="5"/>
  <c r="J881" i="5"/>
  <c r="C881" i="5"/>
  <c r="D881" i="5"/>
  <c r="K881" i="5"/>
  <c r="I882" i="5"/>
  <c r="J882" i="5"/>
  <c r="C882" i="5"/>
  <c r="D882" i="5"/>
  <c r="E881" i="5"/>
  <c r="K882" i="5"/>
  <c r="I883" i="5"/>
  <c r="J883" i="5"/>
  <c r="C883" i="5"/>
  <c r="E882" i="5"/>
  <c r="D883" i="5"/>
  <c r="C884" i="5"/>
  <c r="E883" i="5"/>
  <c r="K883" i="5"/>
  <c r="I884" i="5"/>
  <c r="J884" i="5"/>
  <c r="D884" i="5"/>
  <c r="E884" i="5"/>
  <c r="C885" i="5"/>
  <c r="K884" i="5"/>
  <c r="I885" i="5"/>
  <c r="D885" i="5"/>
  <c r="E885" i="5"/>
  <c r="J885" i="5"/>
  <c r="C886" i="5"/>
  <c r="K885" i="5"/>
  <c r="I886" i="5"/>
  <c r="D886" i="5"/>
  <c r="C887" i="5"/>
  <c r="J886" i="5"/>
  <c r="E886" i="5"/>
  <c r="K886" i="5"/>
  <c r="I887" i="5"/>
  <c r="D887" i="5"/>
  <c r="J887" i="5"/>
  <c r="C888" i="5"/>
  <c r="E887" i="5"/>
  <c r="K887" i="5"/>
  <c r="I888" i="5"/>
  <c r="D888" i="5"/>
  <c r="J888" i="5"/>
  <c r="E888" i="5"/>
  <c r="C889" i="5"/>
  <c r="K888" i="5"/>
  <c r="I889" i="5"/>
  <c r="D889" i="5"/>
  <c r="J889" i="5"/>
  <c r="E889" i="5"/>
  <c r="C890" i="5"/>
  <c r="K889" i="5"/>
  <c r="I890" i="5"/>
  <c r="D890" i="5"/>
  <c r="J890" i="5"/>
  <c r="E890" i="5"/>
  <c r="C891" i="5"/>
  <c r="K890" i="5"/>
  <c r="I891" i="5"/>
  <c r="D891" i="5"/>
  <c r="J891" i="5"/>
  <c r="C892" i="5"/>
  <c r="E891" i="5"/>
  <c r="K891" i="5"/>
  <c r="I892" i="5"/>
  <c r="D892" i="5"/>
  <c r="J892" i="5"/>
  <c r="E892" i="5"/>
  <c r="C893" i="5"/>
  <c r="K892" i="5"/>
  <c r="I893" i="5"/>
  <c r="D893" i="5"/>
  <c r="J893" i="5"/>
  <c r="E893" i="5"/>
  <c r="C894" i="5"/>
  <c r="K893" i="5"/>
  <c r="I894" i="5"/>
  <c r="D894" i="5"/>
  <c r="J894" i="5"/>
  <c r="C895" i="5"/>
  <c r="E894" i="5"/>
  <c r="K894" i="5"/>
  <c r="I895" i="5"/>
  <c r="D895" i="5"/>
  <c r="J895" i="5"/>
  <c r="E895" i="5"/>
  <c r="C896" i="5"/>
  <c r="K895" i="5"/>
  <c r="I896" i="5"/>
  <c r="D896" i="5"/>
  <c r="J896" i="5"/>
  <c r="C897" i="5"/>
  <c r="E896" i="5"/>
  <c r="K896" i="5"/>
  <c r="I897" i="5"/>
  <c r="D897" i="5"/>
  <c r="J897" i="5"/>
  <c r="C898" i="5"/>
  <c r="E897" i="5"/>
  <c r="K897" i="5"/>
  <c r="I898" i="5"/>
  <c r="D898" i="5"/>
  <c r="J898" i="5"/>
  <c r="C899" i="5"/>
  <c r="E898" i="5"/>
  <c r="K898" i="5"/>
  <c r="I899" i="5"/>
  <c r="J899" i="5"/>
  <c r="D899" i="5"/>
  <c r="C900" i="5"/>
  <c r="K899" i="5"/>
  <c r="I900" i="5"/>
  <c r="J900" i="5"/>
  <c r="D900" i="5"/>
  <c r="E899" i="5"/>
  <c r="C901" i="5"/>
  <c r="E900" i="5"/>
  <c r="K900" i="5"/>
  <c r="I901" i="5"/>
  <c r="J901" i="5"/>
  <c r="D901" i="5"/>
  <c r="C902" i="5"/>
  <c r="K901" i="5"/>
  <c r="I902" i="5"/>
  <c r="J902" i="5"/>
  <c r="E901" i="5"/>
  <c r="D902" i="5"/>
  <c r="E902" i="5"/>
  <c r="K902" i="5"/>
  <c r="I903" i="5"/>
  <c r="J903" i="5"/>
  <c r="C903" i="5"/>
  <c r="D903" i="5"/>
  <c r="C904" i="5"/>
  <c r="K903" i="5"/>
  <c r="I904" i="5"/>
  <c r="J904" i="5"/>
  <c r="E903" i="5"/>
  <c r="D904" i="5"/>
  <c r="C905" i="5"/>
  <c r="E904" i="5"/>
  <c r="K904" i="5"/>
  <c r="I905" i="5"/>
  <c r="J905" i="5"/>
  <c r="D905" i="5"/>
  <c r="E905" i="5"/>
  <c r="C906" i="5"/>
  <c r="K905" i="5"/>
  <c r="I906" i="5"/>
  <c r="D906" i="5"/>
  <c r="C907" i="5"/>
  <c r="J906" i="5"/>
  <c r="E906" i="5"/>
  <c r="K906" i="5"/>
  <c r="I907" i="5"/>
  <c r="D907" i="5"/>
  <c r="J907" i="5"/>
  <c r="C908" i="5"/>
  <c r="E907" i="5"/>
  <c r="K907" i="5"/>
  <c r="I908" i="5"/>
  <c r="D908" i="5"/>
  <c r="J908" i="5"/>
  <c r="E908" i="5"/>
  <c r="C909" i="5"/>
  <c r="K908" i="5"/>
  <c r="I909" i="5"/>
  <c r="D909" i="5"/>
  <c r="J909" i="5"/>
  <c r="E909" i="5"/>
  <c r="C910" i="5"/>
  <c r="K909" i="5"/>
  <c r="I910" i="5"/>
  <c r="D910" i="5"/>
  <c r="J910" i="5"/>
  <c r="E910" i="5"/>
  <c r="C911" i="5"/>
  <c r="K910" i="5"/>
  <c r="I911" i="5"/>
  <c r="D911" i="5"/>
  <c r="J911" i="5"/>
  <c r="C912" i="5"/>
  <c r="E911" i="5"/>
  <c r="K911" i="5"/>
  <c r="I912" i="5"/>
  <c r="D912" i="5"/>
  <c r="J912" i="5"/>
  <c r="C913" i="5"/>
  <c r="E912" i="5"/>
  <c r="K912" i="5"/>
  <c r="I913" i="5"/>
  <c r="D913" i="5"/>
  <c r="J913" i="5"/>
  <c r="C914" i="5"/>
  <c r="E913" i="5"/>
  <c r="K913" i="5"/>
  <c r="I914" i="5"/>
  <c r="D914" i="5"/>
  <c r="J914" i="5"/>
  <c r="E914" i="5"/>
  <c r="C915" i="5"/>
  <c r="K914" i="5"/>
  <c r="I915" i="5"/>
  <c r="D915" i="5"/>
  <c r="J915" i="5"/>
  <c r="C916" i="5"/>
  <c r="E915" i="5"/>
  <c r="K915" i="5"/>
  <c r="I916" i="5"/>
  <c r="D916" i="5"/>
  <c r="J916" i="5"/>
  <c r="E916" i="5"/>
  <c r="C917" i="5"/>
  <c r="K916" i="5"/>
  <c r="I917" i="5"/>
  <c r="D917" i="5"/>
  <c r="J917" i="5"/>
  <c r="C918" i="5"/>
  <c r="E917" i="5"/>
  <c r="K917" i="5"/>
  <c r="I918" i="5"/>
  <c r="D918" i="5"/>
  <c r="J918" i="5"/>
  <c r="E918" i="5"/>
  <c r="C919" i="5"/>
  <c r="K918" i="5"/>
  <c r="I919" i="5"/>
  <c r="D919" i="5"/>
  <c r="J919" i="5"/>
  <c r="E919" i="5"/>
  <c r="C920" i="5"/>
  <c r="K919" i="5"/>
  <c r="I920" i="5"/>
  <c r="J920" i="5"/>
  <c r="D920" i="5"/>
  <c r="K920" i="5"/>
  <c r="I921" i="5"/>
  <c r="J921" i="5"/>
  <c r="E920" i="5"/>
  <c r="C921" i="5"/>
  <c r="D921" i="5"/>
  <c r="K921" i="5"/>
  <c r="I922" i="5"/>
  <c r="J922" i="5"/>
  <c r="C922" i="5"/>
  <c r="E921" i="5"/>
  <c r="D922" i="5"/>
  <c r="C923" i="5"/>
  <c r="K922" i="5"/>
  <c r="I923" i="5"/>
  <c r="J923" i="5"/>
  <c r="E922" i="5"/>
  <c r="D923" i="5"/>
  <c r="C924" i="5"/>
  <c r="K923" i="5"/>
  <c r="I924" i="5"/>
  <c r="J924" i="5"/>
  <c r="E923" i="5"/>
  <c r="D924" i="5"/>
  <c r="C925" i="5"/>
  <c r="K924" i="5"/>
  <c r="I925" i="5"/>
  <c r="J925" i="5"/>
  <c r="E924" i="5"/>
  <c r="D925" i="5"/>
  <c r="C926" i="5"/>
  <c r="E925" i="5"/>
  <c r="K925" i="5"/>
  <c r="I926" i="5"/>
  <c r="J926" i="5"/>
  <c r="D926" i="5"/>
  <c r="E926" i="5"/>
  <c r="C927" i="5"/>
  <c r="K926" i="5"/>
  <c r="I927" i="5"/>
  <c r="D927" i="5"/>
  <c r="E927" i="5"/>
  <c r="J927" i="5"/>
  <c r="C928" i="5"/>
  <c r="K927" i="5"/>
  <c r="I928" i="5"/>
  <c r="D928" i="5"/>
  <c r="C929" i="5"/>
  <c r="J928" i="5"/>
  <c r="E928" i="5"/>
  <c r="K928" i="5"/>
  <c r="I929" i="5"/>
  <c r="D929" i="5"/>
  <c r="J929" i="5"/>
  <c r="E929" i="5"/>
  <c r="C930" i="5"/>
  <c r="K929" i="5"/>
  <c r="I930" i="5"/>
  <c r="D930" i="5"/>
  <c r="J930" i="5"/>
  <c r="C931" i="5"/>
  <c r="E930" i="5"/>
  <c r="K930" i="5"/>
  <c r="I931" i="5"/>
  <c r="D931" i="5"/>
  <c r="J931" i="5"/>
  <c r="E931" i="5"/>
  <c r="C932" i="5"/>
  <c r="K931" i="5"/>
  <c r="I932" i="5"/>
  <c r="D932" i="5"/>
  <c r="J932" i="5"/>
  <c r="E932" i="5"/>
  <c r="C933" i="5"/>
  <c r="K932" i="5"/>
  <c r="I933" i="5"/>
  <c r="D933" i="5"/>
  <c r="J933" i="5"/>
  <c r="E933" i="5"/>
  <c r="C934" i="5"/>
  <c r="K933" i="5"/>
  <c r="I934" i="5"/>
  <c r="D934" i="5"/>
  <c r="J934" i="5"/>
  <c r="E934" i="5"/>
  <c r="C935" i="5"/>
  <c r="K934" i="5"/>
  <c r="I935" i="5"/>
  <c r="D935" i="5"/>
  <c r="J935" i="5"/>
  <c r="C936" i="5"/>
  <c r="E935" i="5"/>
  <c r="K935" i="5"/>
  <c r="I936" i="5"/>
  <c r="D936" i="5"/>
  <c r="J936" i="5"/>
  <c r="E936" i="5"/>
  <c r="C937" i="5"/>
  <c r="K936" i="5"/>
  <c r="I937" i="5"/>
  <c r="D937" i="5"/>
  <c r="J937" i="5"/>
  <c r="C938" i="5"/>
  <c r="E937" i="5"/>
  <c r="K937" i="5"/>
  <c r="I938" i="5"/>
  <c r="D938" i="5"/>
  <c r="J938" i="5"/>
  <c r="C939" i="5"/>
  <c r="E938" i="5"/>
  <c r="K938" i="5"/>
  <c r="I939" i="5"/>
  <c r="D939" i="5"/>
  <c r="J939" i="5"/>
  <c r="E939" i="5"/>
  <c r="C940" i="5"/>
  <c r="K939" i="5"/>
  <c r="I940" i="5"/>
  <c r="D940" i="5"/>
  <c r="J940" i="5"/>
  <c r="C941" i="5"/>
  <c r="E940" i="5"/>
  <c r="K940" i="5"/>
  <c r="I941" i="5"/>
  <c r="D941" i="5"/>
  <c r="J941" i="5"/>
  <c r="C942" i="5"/>
  <c r="E941" i="5"/>
  <c r="K941" i="5"/>
  <c r="I942" i="5"/>
  <c r="D942" i="5"/>
  <c r="J942" i="5"/>
  <c r="C943" i="5"/>
  <c r="E942" i="5"/>
  <c r="K942" i="5"/>
  <c r="I943" i="5"/>
  <c r="D943" i="5"/>
  <c r="J943" i="5"/>
  <c r="E943" i="5"/>
  <c r="C944" i="5"/>
  <c r="K943" i="5"/>
  <c r="I944" i="5"/>
  <c r="D944" i="5"/>
  <c r="J944" i="5"/>
  <c r="E944" i="5"/>
  <c r="C945" i="5"/>
  <c r="K944" i="5"/>
  <c r="I945" i="5"/>
  <c r="D945" i="5"/>
  <c r="J945" i="5"/>
  <c r="C946" i="5"/>
  <c r="E945" i="5"/>
  <c r="K945" i="5"/>
  <c r="I946" i="5"/>
  <c r="D946" i="5"/>
  <c r="J946" i="5"/>
  <c r="E946" i="5"/>
  <c r="C947" i="5"/>
  <c r="K946" i="5"/>
  <c r="I947" i="5"/>
  <c r="D947" i="5"/>
  <c r="J947" i="5"/>
  <c r="E947" i="5"/>
  <c r="C948" i="5"/>
  <c r="K947" i="5"/>
  <c r="I948" i="5"/>
  <c r="D948" i="5"/>
  <c r="J948" i="5"/>
  <c r="C949" i="5"/>
  <c r="E948" i="5"/>
  <c r="K948" i="5"/>
  <c r="I949" i="5"/>
  <c r="D949" i="5"/>
  <c r="J949" i="5"/>
  <c r="C950" i="5"/>
  <c r="E949" i="5"/>
  <c r="K949" i="5"/>
  <c r="I950" i="5"/>
  <c r="D950" i="5"/>
  <c r="J950" i="5"/>
  <c r="E950" i="5"/>
  <c r="C951" i="5"/>
  <c r="K950" i="5"/>
  <c r="I951" i="5"/>
  <c r="D951" i="5"/>
  <c r="J951" i="5"/>
  <c r="C952" i="5"/>
  <c r="E951" i="5"/>
  <c r="K951" i="5"/>
  <c r="I952" i="5"/>
  <c r="D952" i="5"/>
  <c r="J952" i="5"/>
  <c r="C953" i="5"/>
  <c r="E952" i="5"/>
  <c r="K952" i="5"/>
  <c r="I953" i="5"/>
  <c r="D953" i="5"/>
  <c r="J953" i="5"/>
  <c r="E953" i="5"/>
  <c r="C954" i="5"/>
  <c r="K953" i="5"/>
  <c r="I954" i="5"/>
  <c r="D954" i="5"/>
  <c r="J954" i="5"/>
  <c r="C955" i="5"/>
  <c r="E954" i="5"/>
  <c r="K954" i="5"/>
  <c r="I955" i="5"/>
  <c r="D955" i="5"/>
  <c r="J955" i="5"/>
  <c r="E955" i="5"/>
  <c r="C956" i="5"/>
  <c r="K955" i="5"/>
  <c r="I956" i="5"/>
  <c r="D956" i="5"/>
  <c r="J956" i="5"/>
  <c r="C957" i="5"/>
  <c r="E956" i="5"/>
  <c r="K956" i="5"/>
  <c r="I957" i="5"/>
  <c r="D957" i="5"/>
  <c r="J957" i="5"/>
  <c r="E957" i="5"/>
  <c r="C958" i="5"/>
  <c r="K957" i="5"/>
  <c r="I958" i="5"/>
  <c r="D958" i="5"/>
  <c r="J958" i="5"/>
  <c r="E958" i="5"/>
  <c r="C959" i="5"/>
  <c r="K958" i="5"/>
  <c r="I959" i="5"/>
  <c r="D959" i="5"/>
  <c r="J959" i="5"/>
  <c r="E959" i="5"/>
  <c r="C960" i="5"/>
  <c r="K959" i="5"/>
  <c r="I960" i="5"/>
  <c r="D960" i="5"/>
  <c r="J960" i="5"/>
  <c r="C961" i="5"/>
  <c r="E960" i="5"/>
  <c r="K960" i="5"/>
  <c r="I961" i="5"/>
  <c r="D961" i="5"/>
  <c r="J961" i="5"/>
  <c r="C962" i="5"/>
  <c r="E961" i="5"/>
  <c r="K961" i="5"/>
  <c r="I962" i="5"/>
  <c r="D962" i="5"/>
  <c r="J962" i="5"/>
  <c r="C963" i="5"/>
  <c r="E962" i="5"/>
  <c r="K962" i="5"/>
  <c r="I963" i="5"/>
  <c r="D963" i="5"/>
  <c r="J963" i="5"/>
  <c r="E963" i="5"/>
  <c r="C964" i="5"/>
  <c r="K963" i="5"/>
  <c r="I964" i="5"/>
  <c r="D964" i="5"/>
  <c r="J964" i="5"/>
  <c r="E964" i="5"/>
  <c r="C965" i="5"/>
  <c r="K964" i="5"/>
  <c r="I965" i="5"/>
  <c r="D965" i="5"/>
  <c r="J965" i="5"/>
  <c r="E965" i="5"/>
  <c r="C966" i="5"/>
  <c r="K965" i="5"/>
  <c r="I966" i="5"/>
  <c r="D966" i="5"/>
  <c r="J966" i="5"/>
  <c r="C967" i="5"/>
  <c r="E966" i="5"/>
  <c r="K966" i="5"/>
  <c r="I967" i="5"/>
  <c r="D967" i="5"/>
  <c r="J967" i="5"/>
  <c r="C968" i="5"/>
  <c r="E967" i="5"/>
  <c r="K967" i="5"/>
  <c r="I968" i="5"/>
  <c r="D968" i="5"/>
  <c r="J968" i="5"/>
  <c r="E968" i="5"/>
  <c r="C969" i="5"/>
  <c r="K968" i="5"/>
  <c r="I969" i="5"/>
  <c r="D969" i="5"/>
  <c r="J969" i="5"/>
  <c r="C970" i="5"/>
  <c r="E969" i="5"/>
  <c r="K969" i="5"/>
  <c r="I970" i="5"/>
  <c r="D970" i="5"/>
  <c r="J970" i="5"/>
  <c r="E970" i="5"/>
  <c r="C971" i="5"/>
  <c r="K970" i="5"/>
  <c r="I971" i="5"/>
  <c r="D971" i="5"/>
  <c r="J971" i="5"/>
  <c r="C972" i="5"/>
  <c r="E971" i="5"/>
  <c r="K971" i="5"/>
  <c r="I972" i="5"/>
  <c r="D972" i="5"/>
  <c r="J972" i="5"/>
  <c r="C973" i="5"/>
  <c r="E972" i="5"/>
  <c r="K972" i="5"/>
  <c r="I973" i="5"/>
  <c r="D973" i="5"/>
  <c r="J973" i="5"/>
  <c r="E973" i="5"/>
  <c r="C974" i="5"/>
  <c r="K973" i="5"/>
  <c r="I974" i="5"/>
  <c r="D974" i="5"/>
  <c r="J974" i="5"/>
  <c r="E974" i="5"/>
  <c r="C975" i="5"/>
  <c r="K974" i="5"/>
  <c r="I975" i="5"/>
  <c r="D975" i="5"/>
  <c r="J975" i="5"/>
  <c r="C976" i="5"/>
  <c r="E975" i="5"/>
  <c r="K975" i="5"/>
  <c r="I976" i="5"/>
  <c r="D976" i="5"/>
  <c r="J976" i="5"/>
  <c r="C977" i="5"/>
  <c r="E976" i="5"/>
  <c r="K976" i="5"/>
  <c r="I977" i="5"/>
  <c r="D977" i="5"/>
  <c r="J977" i="5"/>
  <c r="E977" i="5"/>
  <c r="C978" i="5"/>
  <c r="K977" i="5"/>
  <c r="I978" i="5"/>
  <c r="D978" i="5"/>
  <c r="J978" i="5"/>
  <c r="E978" i="5"/>
  <c r="C979" i="5"/>
  <c r="K978" i="5"/>
  <c r="I979" i="5"/>
  <c r="D979" i="5"/>
  <c r="J979" i="5"/>
  <c r="C980" i="5"/>
  <c r="E979" i="5"/>
  <c r="K979" i="5"/>
  <c r="I980" i="5"/>
  <c r="D980" i="5"/>
  <c r="J980" i="5"/>
  <c r="E980" i="5"/>
  <c r="C981" i="5"/>
  <c r="K980" i="5"/>
  <c r="I981" i="5"/>
  <c r="D981" i="5"/>
  <c r="J981" i="5"/>
  <c r="E981" i="5"/>
  <c r="C982" i="5"/>
  <c r="K981" i="5"/>
  <c r="I982" i="5"/>
  <c r="D982" i="5"/>
  <c r="J982" i="5"/>
  <c r="E982" i="5"/>
  <c r="C983" i="5"/>
  <c r="K982" i="5"/>
  <c r="I983" i="5"/>
  <c r="D983" i="5"/>
  <c r="J983" i="5"/>
  <c r="C984" i="5"/>
  <c r="E983" i="5"/>
  <c r="K983" i="5"/>
  <c r="I984" i="5"/>
  <c r="D984" i="5"/>
  <c r="J984" i="5"/>
  <c r="C985" i="5"/>
  <c r="E984" i="5"/>
  <c r="K984" i="5"/>
  <c r="I985" i="5"/>
  <c r="D985" i="5"/>
  <c r="J985" i="5"/>
  <c r="E985" i="5"/>
  <c r="C986" i="5"/>
  <c r="K985" i="5"/>
  <c r="I986" i="5"/>
  <c r="D986" i="5"/>
  <c r="J986" i="5"/>
  <c r="E986" i="5"/>
  <c r="C987" i="5"/>
  <c r="K986" i="5"/>
  <c r="I987" i="5"/>
  <c r="D987" i="5"/>
  <c r="J987" i="5"/>
  <c r="E987" i="5"/>
  <c r="C988" i="5"/>
  <c r="K987" i="5"/>
  <c r="I988" i="5"/>
  <c r="D988" i="5"/>
  <c r="J988" i="5"/>
  <c r="C989" i="5"/>
  <c r="E988" i="5"/>
  <c r="K988" i="5"/>
  <c r="I989" i="5"/>
  <c r="D989" i="5"/>
  <c r="J989" i="5"/>
  <c r="E989" i="5"/>
  <c r="C990" i="5"/>
  <c r="K989" i="5"/>
  <c r="I990" i="5"/>
  <c r="D990" i="5"/>
  <c r="J990" i="5"/>
  <c r="E990" i="5"/>
  <c r="C991" i="5"/>
  <c r="K990" i="5"/>
  <c r="I991" i="5"/>
  <c r="D991" i="5"/>
  <c r="J991" i="5"/>
  <c r="E991" i="5"/>
  <c r="C992" i="5"/>
  <c r="K991" i="5"/>
  <c r="I992" i="5"/>
  <c r="D992" i="5"/>
  <c r="J992" i="5"/>
  <c r="E992" i="5"/>
  <c r="C993" i="5"/>
  <c r="K992" i="5"/>
  <c r="I993" i="5"/>
  <c r="D993" i="5"/>
  <c r="J993" i="5"/>
  <c r="C994" i="5"/>
  <c r="E993" i="5"/>
  <c r="K993" i="5"/>
  <c r="I994" i="5"/>
  <c r="D994" i="5"/>
  <c r="J994" i="5"/>
  <c r="C995" i="5"/>
  <c r="E994" i="5"/>
  <c r="K994" i="5"/>
  <c r="I995" i="5"/>
  <c r="D995" i="5"/>
  <c r="J995" i="5"/>
  <c r="C996" i="5"/>
  <c r="E995" i="5"/>
  <c r="K995" i="5"/>
  <c r="I996" i="5"/>
  <c r="J996" i="5"/>
  <c r="D996" i="5"/>
  <c r="K996" i="5"/>
  <c r="I997" i="5"/>
  <c r="J997" i="5"/>
  <c r="C997" i="5"/>
  <c r="D997" i="5"/>
  <c r="E996" i="5"/>
  <c r="K997" i="5"/>
  <c r="I998" i="5"/>
  <c r="J998" i="5"/>
  <c r="E997" i="5"/>
  <c r="C998" i="5"/>
  <c r="D998" i="5"/>
  <c r="C999" i="5"/>
  <c r="K998" i="5"/>
  <c r="I999" i="5"/>
  <c r="J999" i="5"/>
  <c r="E998" i="5"/>
  <c r="D999" i="5"/>
  <c r="C1000" i="5"/>
  <c r="E999" i="5"/>
  <c r="K999" i="5"/>
  <c r="I1000" i="5"/>
  <c r="J1000" i="5"/>
  <c r="D1000" i="5"/>
  <c r="E1000" i="5"/>
  <c r="C1001" i="5"/>
  <c r="K1000" i="5"/>
  <c r="I1001" i="5"/>
  <c r="D1001" i="5"/>
  <c r="C1002" i="5"/>
  <c r="J1001" i="5"/>
  <c r="E1001" i="5"/>
  <c r="K1001" i="5"/>
  <c r="I1002" i="5"/>
  <c r="D1002" i="5"/>
  <c r="J1002" i="5"/>
  <c r="E1002" i="5"/>
  <c r="C1003" i="5"/>
  <c r="K1002" i="5"/>
  <c r="I1003" i="5"/>
  <c r="D1003" i="5"/>
  <c r="J1003" i="5"/>
  <c r="C1004" i="5"/>
  <c r="E1003" i="5"/>
  <c r="K1003" i="5"/>
  <c r="I1004" i="5"/>
  <c r="D1004" i="5"/>
  <c r="J1004" i="5"/>
  <c r="K1004" i="5"/>
  <c r="I1005" i="5"/>
  <c r="E1004" i="5"/>
  <c r="C1005" i="5"/>
  <c r="D1005" i="5"/>
  <c r="J1005" i="5"/>
  <c r="K1005" i="5"/>
  <c r="I1006" i="5"/>
  <c r="J1006" i="5"/>
  <c r="C1006" i="5"/>
  <c r="E1005" i="5"/>
  <c r="D1006" i="5"/>
  <c r="E1006" i="5"/>
  <c r="C1007" i="5"/>
  <c r="K1006" i="5"/>
  <c r="I1007" i="5"/>
  <c r="J1007" i="5"/>
  <c r="D1007" i="5"/>
  <c r="E1007" i="5"/>
  <c r="C1008" i="5"/>
  <c r="K1007" i="5"/>
  <c r="I1008" i="5"/>
  <c r="D1008" i="5"/>
  <c r="C1009" i="5"/>
  <c r="J1008" i="5"/>
  <c r="E1008" i="5"/>
  <c r="K1008" i="5"/>
  <c r="I1009" i="5"/>
  <c r="J1009" i="5"/>
  <c r="D1009" i="5"/>
  <c r="E1009" i="5"/>
  <c r="K1009" i="5"/>
  <c r="I1010" i="5"/>
  <c r="J1010" i="5"/>
  <c r="C1010" i="5"/>
  <c r="D1010" i="5"/>
  <c r="E1010" i="5"/>
  <c r="C1011" i="5"/>
  <c r="K1010" i="5"/>
  <c r="I1011" i="5"/>
  <c r="J1011" i="5"/>
  <c r="D1011" i="5"/>
  <c r="C1012" i="5"/>
  <c r="K1011" i="5"/>
  <c r="I1012" i="5"/>
  <c r="J1012" i="5"/>
  <c r="E1011" i="5"/>
  <c r="D1012" i="5"/>
  <c r="C1013" i="5"/>
  <c r="E1012" i="5"/>
  <c r="K1012" i="5"/>
  <c r="I1013" i="5"/>
  <c r="J1013" i="5"/>
  <c r="D1013" i="5"/>
  <c r="E1013" i="5"/>
  <c r="C1014" i="5"/>
  <c r="K1013" i="5"/>
  <c r="I1014" i="5"/>
  <c r="D1014" i="5"/>
  <c r="E1014" i="5"/>
  <c r="J1014" i="5"/>
  <c r="C1015" i="5"/>
  <c r="K1014" i="5"/>
  <c r="I1015" i="5"/>
  <c r="D1015" i="5"/>
  <c r="C1016" i="5"/>
  <c r="J1015" i="5"/>
  <c r="K1015" i="5"/>
  <c r="I1016" i="5"/>
  <c r="E1015" i="5"/>
  <c r="D1016" i="5"/>
  <c r="J1016" i="5"/>
  <c r="K1016" i="5"/>
  <c r="I1017" i="5"/>
  <c r="J1017" i="5"/>
  <c r="K1017" i="5"/>
  <c r="I1018" i="5"/>
  <c r="E1016" i="5"/>
  <c r="C1017" i="5"/>
  <c r="D1017" i="5"/>
  <c r="J1018" i="5"/>
  <c r="C1018" i="5"/>
  <c r="D1018" i="5"/>
  <c r="E1017" i="5"/>
  <c r="E1018" i="5"/>
  <c r="C1019" i="5"/>
  <c r="K1018" i="5"/>
  <c r="I1019" i="5"/>
  <c r="J1019" i="5"/>
  <c r="D1019" i="5"/>
  <c r="C1020" i="5"/>
  <c r="K1019" i="5"/>
  <c r="I1020" i="5"/>
  <c r="J1020" i="5"/>
  <c r="E1019" i="5"/>
  <c r="D1020" i="5"/>
  <c r="E1020" i="5"/>
  <c r="K1020" i="5"/>
  <c r="I1021" i="5"/>
  <c r="J1021" i="5"/>
  <c r="C1021" i="5"/>
  <c r="D1021" i="5"/>
  <c r="E1021" i="5"/>
  <c r="C1022" i="5"/>
  <c r="K1021" i="5"/>
  <c r="I1022" i="5"/>
  <c r="J1022" i="5"/>
  <c r="D1022" i="5"/>
  <c r="E1022" i="5"/>
  <c r="C1023" i="5"/>
  <c r="K1022" i="5"/>
  <c r="I1023" i="5"/>
  <c r="D1023" i="5"/>
  <c r="E1023" i="5"/>
  <c r="J1023" i="5"/>
  <c r="C1024" i="5"/>
  <c r="K1023" i="5"/>
  <c r="I1024" i="5"/>
  <c r="D1024" i="5"/>
  <c r="E1024" i="5"/>
  <c r="J1024" i="5"/>
  <c r="C1025" i="5"/>
  <c r="K1024" i="5"/>
  <c r="I1025" i="5"/>
  <c r="D1025" i="5"/>
  <c r="C1026" i="5"/>
  <c r="J1025" i="5"/>
  <c r="E1025" i="5"/>
  <c r="K1025" i="5"/>
  <c r="I1026" i="5"/>
  <c r="D1026" i="5"/>
  <c r="J1026" i="5"/>
  <c r="C1027" i="5"/>
  <c r="E1026" i="5"/>
  <c r="K1026" i="5"/>
  <c r="I1027" i="5"/>
  <c r="D1027" i="5"/>
  <c r="J1027" i="5"/>
  <c r="C1028" i="5"/>
  <c r="E1027" i="5"/>
  <c r="K1027" i="5"/>
  <c r="I1028" i="5"/>
  <c r="D1028" i="5"/>
  <c r="J1028" i="5"/>
  <c r="E1028" i="5"/>
  <c r="C1029" i="5"/>
  <c r="K1028" i="5"/>
  <c r="I1029" i="5"/>
  <c r="D1029" i="5"/>
  <c r="J1029" i="5"/>
  <c r="C1030" i="5"/>
  <c r="E1029" i="5"/>
  <c r="K1029" i="5"/>
  <c r="I1030" i="5"/>
  <c r="D1030" i="5"/>
  <c r="J1030" i="5"/>
  <c r="C1031" i="5"/>
  <c r="E1030" i="5"/>
  <c r="K1030" i="5"/>
  <c r="I1031" i="5"/>
  <c r="J1031" i="5"/>
  <c r="D1031" i="5"/>
  <c r="E1031" i="5"/>
  <c r="K1031" i="5"/>
  <c r="I1032" i="5"/>
  <c r="J1032" i="5"/>
  <c r="C1032" i="5"/>
  <c r="D1032" i="5"/>
  <c r="E1032" i="5"/>
  <c r="C1033" i="5"/>
  <c r="K1032" i="5"/>
  <c r="I1033" i="5"/>
  <c r="J1033" i="5"/>
  <c r="D1033" i="5"/>
  <c r="C1034" i="5"/>
  <c r="E1033" i="5"/>
  <c r="K1033" i="5"/>
  <c r="I1034" i="5"/>
  <c r="J1034" i="5"/>
  <c r="D1034" i="5"/>
  <c r="C1035" i="5"/>
  <c r="E1034" i="5"/>
  <c r="K1034" i="5"/>
  <c r="I1035" i="5"/>
  <c r="D1035" i="5"/>
  <c r="E1035" i="5"/>
  <c r="J1035" i="5"/>
  <c r="C1036" i="5"/>
  <c r="K1035" i="5"/>
  <c r="I1036" i="5"/>
  <c r="D1036" i="5"/>
  <c r="C1037" i="5"/>
  <c r="J1036" i="5"/>
  <c r="E1036" i="5"/>
  <c r="K1036" i="5"/>
  <c r="I1037" i="5"/>
  <c r="D1037" i="5"/>
  <c r="J1037" i="5"/>
  <c r="C1038" i="5"/>
  <c r="E1037" i="5"/>
  <c r="K1037" i="5"/>
  <c r="I1038" i="5"/>
  <c r="D1038" i="5"/>
  <c r="J1038" i="5"/>
  <c r="E1038" i="5"/>
  <c r="C1039" i="5"/>
  <c r="K1038" i="5"/>
  <c r="I1039" i="5"/>
  <c r="D1039" i="5"/>
  <c r="J1039" i="5"/>
  <c r="C1040" i="5"/>
  <c r="E1039" i="5"/>
  <c r="K1039" i="5"/>
  <c r="I1040" i="5"/>
  <c r="D1040" i="5"/>
  <c r="J1040" i="5"/>
  <c r="C1041" i="5"/>
  <c r="E1040" i="5"/>
  <c r="K1040" i="5"/>
  <c r="I1041" i="5"/>
  <c r="D1041" i="5"/>
  <c r="J1041" i="5"/>
  <c r="E1041" i="5"/>
  <c r="C1042" i="5"/>
  <c r="K1041" i="5"/>
  <c r="I1042" i="5"/>
  <c r="D1042" i="5"/>
  <c r="J1042" i="5"/>
  <c r="E1042" i="5"/>
  <c r="C1043" i="5"/>
  <c r="K1042" i="5"/>
  <c r="I1043" i="5"/>
  <c r="D1043" i="5"/>
  <c r="J1043" i="5"/>
  <c r="E1043" i="5"/>
  <c r="C1044" i="5"/>
  <c r="K1043" i="5"/>
  <c r="I1044" i="5"/>
  <c r="D1044" i="5"/>
  <c r="J1044" i="5"/>
  <c r="E1044" i="5"/>
  <c r="C1045" i="5"/>
  <c r="K1044" i="5"/>
  <c r="I1045" i="5"/>
  <c r="D1045" i="5"/>
  <c r="J1045" i="5"/>
  <c r="C1046" i="5"/>
  <c r="E1045" i="5"/>
  <c r="K1045" i="5"/>
  <c r="I1046" i="5"/>
  <c r="D1046" i="5"/>
  <c r="J1046" i="5"/>
  <c r="C1047" i="5"/>
  <c r="E1046" i="5"/>
  <c r="K1046" i="5"/>
  <c r="I1047" i="5"/>
  <c r="D1047" i="5"/>
  <c r="J1047" i="5"/>
  <c r="E1047" i="5"/>
  <c r="C1048" i="5"/>
  <c r="K1047" i="5"/>
  <c r="I1048" i="5"/>
  <c r="D1048" i="5"/>
  <c r="J1048" i="5"/>
  <c r="C1049" i="5"/>
  <c r="E1048" i="5"/>
  <c r="K1048" i="5"/>
  <c r="I1049" i="5"/>
  <c r="D1049" i="5"/>
  <c r="J1049" i="5"/>
  <c r="C1050" i="5"/>
  <c r="E1049" i="5"/>
  <c r="K1049" i="5"/>
  <c r="I1050" i="5"/>
  <c r="D1050" i="5"/>
  <c r="J1050" i="5"/>
  <c r="C1051" i="5"/>
  <c r="E1050" i="5"/>
  <c r="K1050" i="5"/>
  <c r="I1051" i="5"/>
  <c r="D1051" i="5"/>
  <c r="J1051" i="5"/>
  <c r="E1051" i="5"/>
  <c r="C1052" i="5"/>
  <c r="K1051" i="5"/>
  <c r="I1052" i="5"/>
  <c r="D1052" i="5"/>
  <c r="J1052" i="5"/>
  <c r="C1053" i="5"/>
  <c r="E1052" i="5"/>
  <c r="K1052" i="5"/>
  <c r="I1053" i="5"/>
  <c r="D1053" i="5"/>
  <c r="J1053" i="5"/>
  <c r="K1053" i="5"/>
  <c r="I1054" i="5"/>
  <c r="C1054" i="5"/>
  <c r="E1053" i="5"/>
  <c r="D1054" i="5"/>
  <c r="J1054" i="5"/>
  <c r="C1055" i="5"/>
  <c r="E1054" i="5"/>
  <c r="K1054" i="5"/>
  <c r="I1055" i="5"/>
  <c r="D1055" i="5"/>
  <c r="C1056" i="5"/>
  <c r="J1055" i="5"/>
  <c r="E1055" i="5"/>
  <c r="K1055" i="5"/>
  <c r="I1056" i="5"/>
  <c r="J1056" i="5"/>
  <c r="D1056" i="5"/>
  <c r="K1056" i="5"/>
  <c r="I1057" i="5"/>
  <c r="J1057" i="5"/>
  <c r="C1057" i="5"/>
  <c r="D1057" i="5"/>
  <c r="E1056" i="5"/>
  <c r="E1057" i="5"/>
  <c r="C1058" i="5"/>
  <c r="K1057" i="5"/>
  <c r="I1058" i="5"/>
  <c r="J1058" i="5"/>
  <c r="D1058" i="5"/>
  <c r="E1058" i="5"/>
  <c r="K1058" i="5"/>
  <c r="I1059" i="5"/>
  <c r="J1059" i="5"/>
  <c r="C1059" i="5"/>
  <c r="D1059" i="5"/>
  <c r="C1060" i="5"/>
  <c r="K1059" i="5"/>
  <c r="I1060" i="5"/>
  <c r="J1060" i="5"/>
  <c r="E1059" i="5"/>
  <c r="D1060" i="5"/>
  <c r="C1061" i="5"/>
  <c r="K1060" i="5"/>
  <c r="I1061" i="5"/>
  <c r="J1061" i="5"/>
  <c r="E1060" i="5"/>
  <c r="D1061" i="5"/>
  <c r="K1061" i="5"/>
  <c r="I1062" i="5"/>
  <c r="J1062" i="5"/>
  <c r="E1061" i="5"/>
  <c r="C1062" i="5"/>
  <c r="D1062" i="5"/>
  <c r="K1062" i="5"/>
  <c r="I1063" i="5"/>
  <c r="J1063" i="5"/>
  <c r="E1062" i="5"/>
  <c r="C1063" i="5"/>
  <c r="D1063" i="5"/>
  <c r="C1064" i="5"/>
  <c r="E1063" i="5"/>
  <c r="K1063" i="5"/>
  <c r="I1064" i="5"/>
  <c r="J1064" i="5"/>
  <c r="D1064" i="5"/>
  <c r="E1064" i="5"/>
  <c r="C1065" i="5"/>
  <c r="K1064" i="5"/>
  <c r="I1065" i="5"/>
  <c r="D1065" i="5"/>
  <c r="C1066" i="5"/>
  <c r="J1065" i="5"/>
  <c r="E1065" i="5"/>
  <c r="K1065" i="5"/>
  <c r="I1066" i="5"/>
  <c r="D1066" i="5"/>
  <c r="C1067" i="5"/>
  <c r="J1066" i="5"/>
  <c r="E1066" i="5"/>
  <c r="K1066" i="5"/>
  <c r="I1067" i="5"/>
  <c r="D1067" i="5"/>
  <c r="E1067" i="5"/>
  <c r="J1067" i="5"/>
  <c r="C1068" i="5"/>
  <c r="K1067" i="5"/>
  <c r="I1068" i="5"/>
  <c r="D1068" i="5"/>
  <c r="C1069" i="5"/>
  <c r="J1068" i="5"/>
  <c r="E1068" i="5"/>
  <c r="K1068" i="5"/>
  <c r="I1069" i="5"/>
  <c r="D1069" i="5"/>
  <c r="C1070" i="5"/>
  <c r="J1069" i="5"/>
  <c r="E1069" i="5"/>
  <c r="K1069" i="5"/>
  <c r="I1070" i="5"/>
  <c r="D1070" i="5"/>
  <c r="C1071" i="5"/>
  <c r="J1070" i="5"/>
  <c r="E1070" i="5"/>
  <c r="K1070" i="5"/>
  <c r="I1071" i="5"/>
  <c r="D1071" i="5"/>
  <c r="E1071" i="5"/>
  <c r="J1071" i="5"/>
  <c r="C1072" i="5"/>
  <c r="K1071" i="5"/>
  <c r="I1072" i="5"/>
  <c r="D1072" i="5"/>
  <c r="E1072" i="5"/>
  <c r="J1072" i="5"/>
  <c r="C1073" i="5"/>
  <c r="K1072" i="5"/>
  <c r="I1073" i="5"/>
  <c r="D1073" i="5"/>
  <c r="C1074" i="5"/>
  <c r="J1073" i="5"/>
  <c r="E1073" i="5"/>
  <c r="K1073" i="5"/>
  <c r="I1074" i="5"/>
  <c r="D1074" i="5"/>
  <c r="C1075" i="5"/>
  <c r="J1074" i="5"/>
  <c r="E1074" i="5"/>
  <c r="K1074" i="5"/>
  <c r="I1075" i="5"/>
  <c r="D1075" i="5"/>
  <c r="E1075" i="5"/>
  <c r="J1075" i="5"/>
  <c r="C1076" i="5"/>
  <c r="K1075" i="5"/>
  <c r="I1076" i="5"/>
  <c r="D1076" i="5"/>
  <c r="C1077" i="5"/>
  <c r="J1076" i="5"/>
  <c r="E1076" i="5"/>
  <c r="K1076" i="5"/>
  <c r="I1077" i="5"/>
  <c r="D1077" i="5"/>
  <c r="E1077" i="5"/>
  <c r="J1077" i="5"/>
  <c r="C1078" i="5"/>
  <c r="K1077" i="5"/>
  <c r="I1078" i="5"/>
  <c r="D1078" i="5"/>
  <c r="C1079" i="5"/>
  <c r="J1078" i="5"/>
  <c r="K1078" i="5"/>
  <c r="I1079" i="5"/>
  <c r="E1078" i="5"/>
  <c r="D1079" i="5"/>
  <c r="C1080" i="5"/>
  <c r="J1079" i="5"/>
  <c r="E1079" i="5"/>
  <c r="K1079" i="5"/>
  <c r="I1080" i="5"/>
  <c r="D1080" i="5"/>
  <c r="J1080" i="5"/>
  <c r="C1081" i="5"/>
  <c r="E1080" i="5"/>
  <c r="K1080" i="5"/>
  <c r="I1081" i="5"/>
  <c r="D1081" i="5"/>
  <c r="J1081" i="5"/>
  <c r="C1082" i="5"/>
  <c r="E1081" i="5"/>
  <c r="K1081" i="5"/>
  <c r="I1082" i="5"/>
  <c r="D1082" i="5"/>
  <c r="J1082" i="5"/>
  <c r="E1082" i="5"/>
  <c r="C1083" i="5"/>
  <c r="K1082" i="5"/>
  <c r="I1083" i="5"/>
  <c r="D1083" i="5"/>
  <c r="J1083" i="5"/>
  <c r="E1083" i="5"/>
  <c r="C1084" i="5"/>
  <c r="K1083" i="5"/>
  <c r="I1084" i="5"/>
  <c r="D1084" i="5"/>
  <c r="E1084" i="5"/>
  <c r="J1084" i="5"/>
  <c r="C1085" i="5"/>
  <c r="K1084" i="5"/>
  <c r="I1085" i="5"/>
  <c r="D1085" i="5"/>
  <c r="E1085" i="5"/>
  <c r="J1085" i="5"/>
  <c r="C1086" i="5"/>
  <c r="K1085" i="5"/>
  <c r="I1086" i="5"/>
  <c r="D1086" i="5"/>
  <c r="E1086" i="5"/>
  <c r="J1086" i="5"/>
  <c r="C1087" i="5"/>
  <c r="K1086" i="5"/>
  <c r="I1087" i="5"/>
  <c r="D1087" i="5"/>
  <c r="C1088" i="5"/>
  <c r="J1087" i="5"/>
  <c r="E1087" i="5"/>
  <c r="K1087" i="5"/>
  <c r="I1088" i="5"/>
  <c r="D1088" i="5"/>
  <c r="E1088" i="5"/>
  <c r="J1088" i="5"/>
  <c r="C1089" i="5"/>
  <c r="K1088" i="5"/>
  <c r="I1089" i="5"/>
  <c r="D1089" i="5"/>
  <c r="E1089" i="5"/>
  <c r="J1089" i="5"/>
  <c r="C1090" i="5"/>
  <c r="K1089" i="5"/>
  <c r="I1090" i="5"/>
  <c r="D1090" i="5"/>
  <c r="C1091" i="5"/>
  <c r="J1090" i="5"/>
  <c r="E1090" i="5"/>
  <c r="K1090" i="5"/>
  <c r="I1091" i="5"/>
  <c r="D1091" i="5"/>
  <c r="C1092" i="5"/>
  <c r="J1091" i="5"/>
  <c r="E1091" i="5"/>
  <c r="K1091" i="5"/>
  <c r="I1092" i="5"/>
  <c r="D1092" i="5"/>
  <c r="C1093" i="5"/>
  <c r="J1092" i="5"/>
  <c r="E1092" i="5"/>
  <c r="K1092" i="5"/>
  <c r="I1093" i="5"/>
  <c r="D1093" i="5"/>
  <c r="E1093" i="5"/>
  <c r="J1093" i="5"/>
  <c r="K1093" i="5"/>
  <c r="I1094" i="5"/>
  <c r="C1094" i="5"/>
  <c r="D1094" i="5"/>
  <c r="E1094" i="5"/>
  <c r="J1094" i="5"/>
  <c r="C1095" i="5"/>
  <c r="K1094" i="5"/>
  <c r="I1095" i="5"/>
  <c r="D1095" i="5"/>
  <c r="C1096" i="5"/>
  <c r="J1095" i="5"/>
  <c r="E1095" i="5"/>
  <c r="K1095" i="5"/>
  <c r="I1096" i="5"/>
  <c r="D1096" i="5"/>
  <c r="J1096" i="5"/>
  <c r="C1097" i="5"/>
  <c r="E1096" i="5"/>
  <c r="K1096" i="5"/>
  <c r="I1097" i="5"/>
  <c r="D1097" i="5"/>
  <c r="J1097" i="5"/>
  <c r="E1097" i="5"/>
  <c r="C1098" i="5"/>
  <c r="K1097" i="5"/>
  <c r="I1098" i="5"/>
  <c r="D1098" i="5"/>
  <c r="E1098" i="5"/>
  <c r="J1098" i="5"/>
  <c r="C1099" i="5"/>
  <c r="K1098" i="5"/>
  <c r="I1099" i="5"/>
  <c r="D1099" i="5"/>
  <c r="E1099" i="5"/>
  <c r="J1099" i="5"/>
  <c r="C1100" i="5"/>
  <c r="K1099" i="5"/>
  <c r="I1100" i="5"/>
  <c r="D1100" i="5"/>
  <c r="C1101" i="5"/>
  <c r="J1100" i="5"/>
  <c r="K1100" i="5"/>
  <c r="I1101" i="5"/>
  <c r="E1100" i="5"/>
  <c r="D1101" i="5"/>
  <c r="E1101" i="5"/>
  <c r="J1101" i="5"/>
  <c r="C1102" i="5"/>
  <c r="K1101" i="5"/>
  <c r="I1102" i="5"/>
  <c r="D1102" i="5"/>
  <c r="E1102" i="5"/>
  <c r="J1102" i="5"/>
  <c r="C1103" i="5"/>
  <c r="K1102" i="5"/>
  <c r="I1103" i="5"/>
  <c r="D1103" i="5"/>
  <c r="E1103" i="5"/>
  <c r="J1103" i="5"/>
  <c r="C1104" i="5"/>
  <c r="K1103" i="5"/>
  <c r="I1104" i="5"/>
  <c r="D1104" i="5"/>
  <c r="J1104" i="5"/>
  <c r="E1104" i="5"/>
  <c r="C1105" i="5"/>
  <c r="K1104" i="5"/>
  <c r="I1105" i="5"/>
  <c r="D1105" i="5"/>
  <c r="J1105" i="5"/>
  <c r="E1105" i="5"/>
  <c r="C1106" i="5"/>
  <c r="K1105" i="5"/>
  <c r="I1106" i="5"/>
  <c r="D1106" i="5"/>
  <c r="J1106" i="5"/>
  <c r="E1106" i="5"/>
  <c r="C1107" i="5"/>
  <c r="K1106" i="5"/>
  <c r="I1107" i="5"/>
  <c r="D1107" i="5"/>
  <c r="J1107" i="5"/>
  <c r="E1107" i="5"/>
  <c r="C1108" i="5"/>
  <c r="K1107" i="5"/>
  <c r="I1108" i="5"/>
  <c r="D1108" i="5"/>
  <c r="J1108" i="5"/>
  <c r="E1108" i="5"/>
  <c r="C1109" i="5"/>
  <c r="K1108" i="5"/>
  <c r="I1109" i="5"/>
  <c r="D1109" i="5"/>
  <c r="J1109" i="5"/>
  <c r="E1109" i="5"/>
  <c r="C1110" i="5"/>
  <c r="K1109" i="5"/>
  <c r="I1110" i="5"/>
  <c r="D1110" i="5"/>
  <c r="J1110" i="5"/>
  <c r="C1111" i="5"/>
  <c r="E1110" i="5"/>
  <c r="K1110" i="5"/>
  <c r="I1111" i="5"/>
  <c r="D1111" i="5"/>
  <c r="J1111" i="5"/>
  <c r="C1112" i="5"/>
  <c r="E1111" i="5"/>
  <c r="K1111" i="5"/>
  <c r="I1112" i="5"/>
  <c r="D1112" i="5"/>
  <c r="J1112" i="5"/>
  <c r="E1112" i="5"/>
  <c r="C1113" i="5"/>
  <c r="K1112" i="5"/>
  <c r="I1113" i="5"/>
  <c r="D1113" i="5"/>
  <c r="J1113" i="5"/>
  <c r="E1113" i="5"/>
  <c r="C1114" i="5"/>
  <c r="K1113" i="5"/>
  <c r="I1114" i="5"/>
  <c r="D1114" i="5"/>
  <c r="J1114" i="5"/>
  <c r="C1115" i="5"/>
  <c r="E1114" i="5"/>
  <c r="K1114" i="5"/>
  <c r="I1115" i="5"/>
  <c r="D1115" i="5"/>
  <c r="J1115" i="5"/>
  <c r="E1115" i="5"/>
  <c r="C1116" i="5"/>
  <c r="K1115" i="5"/>
  <c r="I1116" i="5"/>
  <c r="D1116" i="5"/>
  <c r="J1116" i="5"/>
  <c r="C1117" i="5"/>
  <c r="E1116" i="5"/>
  <c r="K1116" i="5"/>
  <c r="I1117" i="5"/>
  <c r="D1117" i="5"/>
  <c r="J1117" i="5"/>
  <c r="C1118" i="5"/>
  <c r="E1117" i="5"/>
  <c r="K1117" i="5"/>
  <c r="I1118" i="5"/>
  <c r="D1118" i="5"/>
  <c r="J1118" i="5"/>
  <c r="E1118" i="5"/>
  <c r="C1119" i="5"/>
  <c r="K1118" i="5"/>
  <c r="I1119" i="5"/>
  <c r="D1119" i="5"/>
  <c r="J1119" i="5"/>
  <c r="C1120" i="5"/>
  <c r="E1119" i="5"/>
  <c r="K1119" i="5"/>
  <c r="I1120" i="5"/>
  <c r="D1120" i="5"/>
  <c r="J1120" i="5"/>
  <c r="E1120" i="5"/>
  <c r="C1121" i="5"/>
  <c r="K1120" i="5"/>
  <c r="I1121" i="5"/>
  <c r="D1121" i="5"/>
  <c r="J1121" i="5"/>
  <c r="C1122" i="5"/>
  <c r="E1121" i="5"/>
  <c r="K1121" i="5"/>
  <c r="I1122" i="5"/>
  <c r="D1122" i="5"/>
  <c r="J1122" i="5"/>
  <c r="E1122" i="5"/>
  <c r="C1123" i="5"/>
  <c r="K1122" i="5"/>
  <c r="I1123" i="5"/>
  <c r="D1123" i="5"/>
  <c r="J1123" i="5"/>
  <c r="E1123" i="5"/>
  <c r="C1124" i="5"/>
  <c r="K1123" i="5"/>
  <c r="I1124" i="5"/>
  <c r="D1124" i="5"/>
  <c r="J1124" i="5"/>
  <c r="E1124" i="5"/>
  <c r="C1125" i="5"/>
  <c r="K1124" i="5"/>
  <c r="I1125" i="5"/>
  <c r="D1125" i="5"/>
  <c r="J1125" i="5"/>
  <c r="E1125" i="5"/>
  <c r="C1126" i="5"/>
  <c r="K1125" i="5"/>
  <c r="I1126" i="5"/>
  <c r="D1126" i="5"/>
  <c r="J1126" i="5"/>
  <c r="E1126" i="5"/>
  <c r="C1127" i="5"/>
  <c r="K1126" i="5"/>
  <c r="I1127" i="5"/>
  <c r="D1127" i="5"/>
  <c r="J1127" i="5"/>
  <c r="E1127" i="5"/>
  <c r="C1128" i="5"/>
  <c r="K1127" i="5"/>
  <c r="I1128" i="5"/>
  <c r="D1128" i="5"/>
  <c r="J1128" i="5"/>
  <c r="E1128" i="5"/>
  <c r="C1129" i="5"/>
  <c r="K1128" i="5"/>
  <c r="I1129" i="5"/>
  <c r="D1129" i="5"/>
  <c r="J1129" i="5"/>
  <c r="C1130" i="5"/>
  <c r="E1129" i="5"/>
  <c r="K1129" i="5"/>
  <c r="I1130" i="5"/>
  <c r="D1130" i="5"/>
  <c r="J1130" i="5"/>
  <c r="C1131" i="5"/>
  <c r="E1130" i="5"/>
  <c r="K1130" i="5"/>
  <c r="I1131" i="5"/>
  <c r="D1131" i="5"/>
  <c r="J1131" i="5"/>
  <c r="C1132" i="5"/>
  <c r="E1131" i="5"/>
  <c r="K1131" i="5"/>
  <c r="I1132" i="5"/>
  <c r="D1132" i="5"/>
  <c r="J1132" i="5"/>
  <c r="C1133" i="5"/>
  <c r="E1132" i="5"/>
  <c r="K1132" i="5"/>
  <c r="I1133" i="5"/>
  <c r="D1133" i="5"/>
  <c r="J1133" i="5"/>
  <c r="E1133" i="5"/>
  <c r="C1134" i="5"/>
  <c r="K1133" i="5"/>
  <c r="I1134" i="5"/>
  <c r="D1134" i="5"/>
  <c r="J1134" i="5"/>
  <c r="E1134" i="5"/>
  <c r="C1135" i="5"/>
  <c r="K1134" i="5"/>
  <c r="I1135" i="5"/>
  <c r="D1135" i="5"/>
  <c r="J1135" i="5"/>
  <c r="C1136" i="5"/>
  <c r="E1135" i="5"/>
  <c r="K1135" i="5"/>
  <c r="I1136" i="5"/>
  <c r="D1136" i="5"/>
  <c r="J1136" i="5"/>
  <c r="E1136" i="5"/>
  <c r="C1137" i="5"/>
  <c r="K1136" i="5"/>
  <c r="I1137" i="5"/>
  <c r="D1137" i="5"/>
  <c r="J1137" i="5"/>
  <c r="C1138" i="5"/>
  <c r="E1137" i="5"/>
  <c r="K1137" i="5"/>
  <c r="I1138" i="5"/>
  <c r="D1138" i="5"/>
  <c r="J1138" i="5"/>
  <c r="E1138" i="5"/>
  <c r="C1139" i="5"/>
  <c r="K1138" i="5"/>
  <c r="I1139" i="5"/>
  <c r="D1139" i="5"/>
  <c r="J1139" i="5"/>
  <c r="E1139" i="5"/>
  <c r="C1140" i="5"/>
  <c r="K1139" i="5"/>
  <c r="I1140" i="5"/>
  <c r="D1140" i="5"/>
  <c r="J1140" i="5"/>
  <c r="C1141" i="5"/>
  <c r="E1140" i="5"/>
  <c r="K1140" i="5"/>
  <c r="I1141" i="5"/>
  <c r="D1141" i="5"/>
  <c r="J1141" i="5"/>
  <c r="E1141" i="5"/>
  <c r="C1142" i="5"/>
  <c r="K1141" i="5"/>
  <c r="I1142" i="5"/>
  <c r="D1142" i="5"/>
  <c r="J1142" i="5"/>
  <c r="E1142" i="5"/>
  <c r="C1143" i="5"/>
  <c r="K1142" i="5"/>
  <c r="I1143" i="5"/>
  <c r="D1143" i="5"/>
  <c r="J1143" i="5"/>
  <c r="E1143" i="5"/>
  <c r="C1144" i="5"/>
  <c r="K1143" i="5"/>
  <c r="I1144" i="5"/>
  <c r="D1144" i="5"/>
  <c r="J1144" i="5"/>
  <c r="E1144" i="5"/>
  <c r="C1145" i="5"/>
  <c r="K1144" i="5"/>
  <c r="I1145" i="5"/>
  <c r="D1145" i="5"/>
  <c r="J1145" i="5"/>
  <c r="E1145" i="5"/>
  <c r="C1146" i="5"/>
  <c r="K1145" i="5"/>
  <c r="I1146" i="5"/>
  <c r="D1146" i="5"/>
  <c r="J1146" i="5"/>
  <c r="E1146" i="5"/>
  <c r="C1147" i="5"/>
  <c r="K1146" i="5"/>
  <c r="I1147" i="5"/>
  <c r="D1147" i="5"/>
  <c r="J1147" i="5"/>
  <c r="E1147" i="5"/>
  <c r="C1148" i="5"/>
  <c r="K1147" i="5"/>
  <c r="I1148" i="5"/>
  <c r="D1148" i="5"/>
  <c r="J1148" i="5"/>
  <c r="C1149" i="5"/>
  <c r="E1148" i="5"/>
  <c r="K1148" i="5"/>
  <c r="I1149" i="5"/>
  <c r="D1149" i="5"/>
  <c r="J1149" i="5"/>
  <c r="E1149" i="5"/>
  <c r="C1150" i="5"/>
  <c r="K1149" i="5"/>
  <c r="I1150" i="5"/>
  <c r="D1150" i="5"/>
  <c r="J1150" i="5"/>
  <c r="E1150" i="5"/>
  <c r="C1151" i="5"/>
  <c r="K1150" i="5"/>
  <c r="I1151" i="5"/>
  <c r="D1151" i="5"/>
  <c r="J1151" i="5"/>
  <c r="E1151" i="5"/>
  <c r="C1152" i="5"/>
  <c r="K1151" i="5"/>
  <c r="I1152" i="5"/>
  <c r="D1152" i="5"/>
  <c r="J1152" i="5"/>
  <c r="E1152" i="5"/>
  <c r="C1153" i="5"/>
  <c r="K1152" i="5"/>
  <c r="I1153" i="5"/>
  <c r="D1153" i="5"/>
  <c r="J1153" i="5"/>
  <c r="E1153" i="5"/>
  <c r="C1154" i="5"/>
  <c r="K1153" i="5"/>
  <c r="I1154" i="5"/>
  <c r="D1154" i="5"/>
  <c r="J1154" i="5"/>
  <c r="E1154" i="5"/>
  <c r="C1155" i="5"/>
  <c r="K1154" i="5"/>
  <c r="I1155" i="5"/>
  <c r="D1155" i="5"/>
  <c r="J1155" i="5"/>
  <c r="E1155" i="5"/>
  <c r="C1156" i="5"/>
  <c r="K1155" i="5"/>
  <c r="I1156" i="5"/>
  <c r="D1156" i="5"/>
  <c r="J1156" i="5"/>
  <c r="E1156" i="5"/>
  <c r="C1157" i="5"/>
  <c r="K1156" i="5"/>
  <c r="I1157" i="5"/>
  <c r="D1157" i="5"/>
  <c r="J1157" i="5"/>
  <c r="C1158" i="5"/>
  <c r="E1157" i="5"/>
  <c r="K1157" i="5"/>
  <c r="I1158" i="5"/>
  <c r="D1158" i="5"/>
  <c r="J1158" i="5"/>
  <c r="E1158" i="5"/>
  <c r="C1159" i="5"/>
  <c r="K1158" i="5"/>
  <c r="I1159" i="5"/>
  <c r="D1159" i="5"/>
  <c r="J1159" i="5"/>
  <c r="C1160" i="5"/>
  <c r="E1159" i="5"/>
  <c r="K1159" i="5"/>
  <c r="I1160" i="5"/>
  <c r="D1160" i="5"/>
  <c r="J1160" i="5"/>
  <c r="C1161" i="5"/>
  <c r="E1160" i="5"/>
  <c r="K1160" i="5"/>
  <c r="I1161" i="5"/>
  <c r="D1161" i="5"/>
  <c r="J1161" i="5"/>
  <c r="C1162" i="5"/>
  <c r="E1161" i="5"/>
  <c r="K1161" i="5"/>
  <c r="I1162" i="5"/>
  <c r="D1162" i="5"/>
  <c r="J1162" i="5"/>
  <c r="C1163" i="5"/>
  <c r="E1162" i="5"/>
  <c r="K1162" i="5"/>
  <c r="I1163" i="5"/>
  <c r="D1163" i="5"/>
  <c r="J1163" i="5"/>
  <c r="E1163" i="5"/>
  <c r="C1164" i="5"/>
  <c r="K1163" i="5"/>
  <c r="I1164" i="5"/>
  <c r="D1164" i="5"/>
  <c r="J1164" i="5"/>
  <c r="E1164" i="5"/>
  <c r="C1165" i="5"/>
  <c r="K1164" i="5"/>
  <c r="I1165" i="5"/>
  <c r="D1165" i="5"/>
  <c r="J1165" i="5"/>
  <c r="E1165" i="5"/>
  <c r="C1166" i="5"/>
  <c r="K1165" i="5"/>
  <c r="I1166" i="5"/>
  <c r="D1166" i="5"/>
  <c r="J1166" i="5"/>
  <c r="C1167" i="5"/>
  <c r="E1166" i="5"/>
  <c r="K1166" i="5"/>
  <c r="I1167" i="5"/>
  <c r="D1167" i="5"/>
  <c r="J1167" i="5"/>
  <c r="E1167" i="5"/>
  <c r="C1168" i="5"/>
  <c r="K1167" i="5"/>
  <c r="I1168" i="5"/>
  <c r="D1168" i="5"/>
  <c r="J1168" i="5"/>
  <c r="C1169" i="5"/>
  <c r="E1168" i="5"/>
  <c r="K1168" i="5"/>
  <c r="I1169" i="5"/>
  <c r="D1169" i="5"/>
  <c r="J1169" i="5"/>
  <c r="E1169" i="5"/>
  <c r="C1170" i="5"/>
  <c r="K1169" i="5"/>
  <c r="I1170" i="5"/>
  <c r="D1170" i="5"/>
  <c r="J1170" i="5"/>
  <c r="C1171" i="5"/>
  <c r="E1170" i="5"/>
  <c r="K1170" i="5"/>
  <c r="I1171" i="5"/>
  <c r="D1171" i="5"/>
  <c r="J1171" i="5"/>
  <c r="C1172" i="5"/>
  <c r="E1171" i="5"/>
  <c r="K1171" i="5"/>
  <c r="I1172" i="5"/>
  <c r="D1172" i="5"/>
  <c r="J1172" i="5"/>
  <c r="C1173" i="5"/>
  <c r="E1172" i="5"/>
  <c r="K1172" i="5"/>
  <c r="I1173" i="5"/>
  <c r="D1173" i="5"/>
  <c r="J1173" i="5"/>
  <c r="C1174" i="5"/>
  <c r="E1173" i="5"/>
  <c r="K1173" i="5"/>
  <c r="I1174" i="5"/>
  <c r="D1174" i="5"/>
  <c r="J1174" i="5"/>
  <c r="E1174" i="5"/>
  <c r="C1175" i="5"/>
  <c r="K1174" i="5"/>
  <c r="I1175" i="5"/>
  <c r="D1175" i="5"/>
  <c r="E1175" i="5"/>
  <c r="J1175" i="5"/>
  <c r="K1175" i="5"/>
  <c r="I1176" i="5"/>
  <c r="C1176" i="5"/>
  <c r="D1176" i="5"/>
  <c r="E1176" i="5"/>
  <c r="J1176" i="5"/>
  <c r="C1177" i="5"/>
  <c r="K1176" i="5"/>
  <c r="I1177" i="5"/>
  <c r="D1177" i="5"/>
  <c r="C1178" i="5"/>
  <c r="J1177" i="5"/>
  <c r="K1177" i="5"/>
  <c r="I1178" i="5"/>
  <c r="E1177" i="5"/>
  <c r="D1178" i="5"/>
  <c r="J1178" i="5"/>
  <c r="K1178" i="5"/>
  <c r="I1179" i="5"/>
  <c r="J1179" i="5"/>
  <c r="C1179" i="5"/>
  <c r="E1178" i="5"/>
  <c r="D1179" i="5"/>
  <c r="C1180" i="5"/>
  <c r="E1179" i="5"/>
  <c r="K1179" i="5"/>
  <c r="I1180" i="5"/>
  <c r="J1180" i="5"/>
  <c r="D1180" i="5"/>
  <c r="C1181" i="5"/>
  <c r="E1180" i="5"/>
  <c r="K1180" i="5"/>
  <c r="I1181" i="5"/>
  <c r="D1181" i="5"/>
  <c r="E1181" i="5"/>
  <c r="J1181" i="5"/>
  <c r="C1182" i="5"/>
  <c r="K1181" i="5"/>
  <c r="I1182" i="5"/>
  <c r="D1182" i="5"/>
  <c r="C1183" i="5"/>
  <c r="J1182" i="5"/>
  <c r="E1182" i="5"/>
  <c r="K1182" i="5"/>
  <c r="I1183" i="5"/>
  <c r="D1183" i="5"/>
  <c r="J1183" i="5"/>
  <c r="C1184" i="5"/>
  <c r="E1183" i="5"/>
  <c r="K1183" i="5"/>
  <c r="I1184" i="5"/>
  <c r="D1184" i="5"/>
  <c r="J1184" i="5"/>
  <c r="E1184" i="5"/>
  <c r="C1185" i="5"/>
  <c r="K1184" i="5"/>
  <c r="I1185" i="5"/>
  <c r="D1185" i="5"/>
  <c r="J1185" i="5"/>
  <c r="C1186" i="5"/>
  <c r="E1185" i="5"/>
  <c r="K1185" i="5"/>
  <c r="I1186" i="5"/>
  <c r="D1186" i="5"/>
  <c r="J1186" i="5"/>
  <c r="C1187" i="5"/>
  <c r="E1186" i="5"/>
  <c r="K1186" i="5"/>
  <c r="I1187" i="5"/>
  <c r="D1187" i="5"/>
  <c r="J1187" i="5"/>
  <c r="E1187" i="5"/>
  <c r="C1188" i="5"/>
  <c r="K1187" i="5"/>
  <c r="I1188" i="5"/>
  <c r="D1188" i="5"/>
  <c r="J1188" i="5"/>
  <c r="E1188" i="5"/>
  <c r="C1189" i="5"/>
  <c r="K1188" i="5"/>
  <c r="I1189" i="5"/>
  <c r="D1189" i="5"/>
  <c r="J1189" i="5"/>
  <c r="E1189" i="5"/>
  <c r="C1190" i="5"/>
  <c r="K1189" i="5"/>
  <c r="I1190" i="5"/>
  <c r="D1190" i="5"/>
  <c r="J1190" i="5"/>
  <c r="C1191" i="5"/>
  <c r="E1190" i="5"/>
  <c r="K1190" i="5"/>
  <c r="I1191" i="5"/>
  <c r="D1191" i="5"/>
  <c r="J1191" i="5"/>
  <c r="E1191" i="5"/>
  <c r="C1192" i="5"/>
  <c r="K1191" i="5"/>
  <c r="I1192" i="5"/>
  <c r="D1192" i="5"/>
  <c r="J1192" i="5"/>
  <c r="E1192" i="5"/>
  <c r="C1193" i="5"/>
  <c r="K1192" i="5"/>
  <c r="I1193" i="5"/>
  <c r="D1193" i="5"/>
  <c r="J1193" i="5"/>
  <c r="E1193" i="5"/>
  <c r="C1194" i="5"/>
  <c r="K1193" i="5"/>
  <c r="I1194" i="5"/>
  <c r="D1194" i="5"/>
  <c r="J1194" i="5"/>
  <c r="E1194" i="5"/>
  <c r="C1195" i="5"/>
  <c r="K1194" i="5"/>
  <c r="I1195" i="5"/>
  <c r="D1195" i="5"/>
  <c r="J1195" i="5"/>
  <c r="E1195" i="5"/>
  <c r="C1196" i="5"/>
  <c r="K1195" i="5"/>
  <c r="I1196" i="5"/>
  <c r="D1196" i="5"/>
  <c r="J1196" i="5"/>
  <c r="E1196" i="5"/>
  <c r="C1197" i="5"/>
  <c r="K1196" i="5"/>
  <c r="I1197" i="5"/>
  <c r="D1197" i="5"/>
  <c r="J1197" i="5"/>
  <c r="E1197" i="5"/>
  <c r="C1198" i="5"/>
  <c r="K1197" i="5"/>
  <c r="I1198" i="5"/>
  <c r="D1198" i="5"/>
  <c r="J1198" i="5"/>
  <c r="E1198" i="5"/>
  <c r="C1199" i="5"/>
  <c r="K1198" i="5"/>
  <c r="I1199" i="5"/>
  <c r="D1199" i="5"/>
  <c r="J1199" i="5"/>
  <c r="E1199" i="5"/>
  <c r="C1200" i="5"/>
  <c r="K1199" i="5"/>
  <c r="I1200" i="5"/>
  <c r="D1200" i="5"/>
  <c r="J1200" i="5"/>
  <c r="C1201" i="5"/>
  <c r="E1200" i="5"/>
  <c r="K1200" i="5"/>
  <c r="I1201" i="5"/>
  <c r="D1201" i="5"/>
  <c r="J1201" i="5"/>
  <c r="E1201" i="5"/>
  <c r="C1202" i="5"/>
  <c r="K1201" i="5"/>
  <c r="I1202" i="5"/>
  <c r="D1202" i="5"/>
  <c r="J1202" i="5"/>
  <c r="E1202" i="5"/>
  <c r="C1203" i="5"/>
  <c r="K1202" i="5"/>
  <c r="I1203" i="5"/>
  <c r="D1203" i="5"/>
  <c r="J1203" i="5"/>
  <c r="C1204" i="5"/>
  <c r="E1203" i="5"/>
  <c r="K1203" i="5"/>
  <c r="I1204" i="5"/>
  <c r="D1204" i="5"/>
  <c r="J1204" i="5"/>
  <c r="C1205" i="5"/>
  <c r="E1204" i="5"/>
  <c r="K1204" i="5"/>
  <c r="I1205" i="5"/>
  <c r="D1205" i="5"/>
  <c r="J1205" i="5"/>
  <c r="E1205" i="5"/>
  <c r="C1206" i="5"/>
  <c r="K1205" i="5"/>
  <c r="I1206" i="5"/>
  <c r="D1206" i="5"/>
  <c r="J1206" i="5"/>
  <c r="E1206" i="5"/>
  <c r="C1207" i="5"/>
  <c r="K1206" i="5"/>
  <c r="I1207" i="5"/>
  <c r="D1207" i="5"/>
  <c r="J1207" i="5"/>
  <c r="C1208" i="5"/>
  <c r="E1207" i="5"/>
  <c r="K1207" i="5"/>
  <c r="I1208" i="5"/>
  <c r="J1208" i="5"/>
  <c r="D1208" i="5"/>
  <c r="K1208" i="5"/>
  <c r="I1209" i="5"/>
  <c r="J1209" i="5"/>
  <c r="E1208" i="5"/>
  <c r="C1209" i="5"/>
  <c r="D1209" i="5"/>
  <c r="C1210" i="5"/>
  <c r="E1209" i="5"/>
  <c r="K1209" i="5"/>
  <c r="I1210" i="5"/>
  <c r="J1210" i="5"/>
  <c r="D1210" i="5"/>
  <c r="E1210" i="5"/>
  <c r="C1211" i="5"/>
  <c r="K1210" i="5"/>
  <c r="I1211" i="5"/>
  <c r="D1211" i="5"/>
  <c r="E1211" i="5"/>
  <c r="J1211" i="5"/>
  <c r="C1212" i="5"/>
  <c r="K1211" i="5"/>
  <c r="I1212" i="5"/>
  <c r="D1212" i="5"/>
  <c r="C1213" i="5"/>
  <c r="J1212" i="5"/>
  <c r="E1212" i="5"/>
  <c r="K1212" i="5"/>
  <c r="I1213" i="5"/>
  <c r="D1213" i="5"/>
  <c r="J1213" i="5"/>
  <c r="E1213" i="5"/>
  <c r="C1214" i="5"/>
  <c r="K1213" i="5"/>
  <c r="I1214" i="5"/>
  <c r="D1214" i="5"/>
  <c r="J1214" i="5"/>
  <c r="C1215" i="5"/>
  <c r="E1214" i="5"/>
  <c r="K1214" i="5"/>
  <c r="I1215" i="5"/>
  <c r="D1215" i="5"/>
  <c r="J1215" i="5"/>
  <c r="E1215" i="5"/>
  <c r="C1216" i="5"/>
  <c r="K1215" i="5"/>
  <c r="I1216" i="5"/>
  <c r="D1216" i="5"/>
  <c r="J1216" i="5"/>
  <c r="C1217" i="5"/>
  <c r="E1216" i="5"/>
  <c r="K1216" i="5"/>
  <c r="I1217" i="5"/>
  <c r="D1217" i="5"/>
  <c r="J1217" i="5"/>
  <c r="E1217" i="5"/>
  <c r="C1218" i="5"/>
  <c r="K1217" i="5"/>
  <c r="I1218" i="5"/>
  <c r="D1218" i="5"/>
  <c r="J1218" i="5"/>
  <c r="C1219" i="5"/>
  <c r="E1218" i="5"/>
  <c r="K1218" i="5"/>
  <c r="I1219" i="5"/>
  <c r="D1219" i="5"/>
  <c r="J1219" i="5"/>
  <c r="E1219" i="5"/>
  <c r="C1220" i="5"/>
  <c r="K1219" i="5"/>
  <c r="I1220" i="5"/>
  <c r="D1220" i="5"/>
  <c r="J1220" i="5"/>
  <c r="E1220" i="5"/>
  <c r="C1221" i="5"/>
  <c r="K1220" i="5"/>
  <c r="I1221" i="5"/>
  <c r="D1221" i="5"/>
  <c r="J1221" i="5"/>
  <c r="C1222" i="5"/>
  <c r="E1221" i="5"/>
  <c r="K1221" i="5"/>
  <c r="I1222" i="5"/>
  <c r="D1222" i="5"/>
  <c r="J1222" i="5"/>
  <c r="C1223" i="5"/>
  <c r="E1222" i="5"/>
  <c r="K1222" i="5"/>
  <c r="I1223" i="5"/>
  <c r="D1223" i="5"/>
  <c r="J1223" i="5"/>
  <c r="C1224" i="5"/>
  <c r="E1223" i="5"/>
  <c r="K1223" i="5"/>
  <c r="I1224" i="5"/>
  <c r="D1224" i="5"/>
  <c r="J1224" i="5"/>
  <c r="E1224" i="5"/>
  <c r="K1224" i="5"/>
  <c r="C15" i="5"/>
  <c r="I6" i="5"/>
  <c r="I12" i="5"/>
  <c r="D15" i="5"/>
  <c r="C19" i="5"/>
  <c r="C17" i="5"/>
  <c r="C18" i="5"/>
  <c r="I7" i="5"/>
  <c r="I8" i="5"/>
  <c r="I10" i="5"/>
  <c r="I11" i="5"/>
  <c r="J11" i="5"/>
  <c r="F20" i="5"/>
</calcChain>
</file>

<file path=xl/sharedStrings.xml><?xml version="1.0" encoding="utf-8"?>
<sst xmlns="http://schemas.openxmlformats.org/spreadsheetml/2006/main" count="46" uniqueCount="46">
  <si>
    <t>Annual return</t>
  </si>
  <si>
    <t>Annual contribution Limit</t>
  </si>
  <si>
    <t>Lifetime contribution Limit</t>
  </si>
  <si>
    <t>MONTH</t>
  </si>
  <si>
    <t>Date Lifetime Limit hit</t>
  </si>
  <si>
    <t>Carried Value</t>
  </si>
  <si>
    <t>Plus Contr + Return</t>
  </si>
  <si>
    <t>Result</t>
  </si>
  <si>
    <t>TFSA RULES</t>
  </si>
  <si>
    <t>START of calc</t>
  </si>
  <si>
    <t>Cell location Lifetime Limit hit</t>
  </si>
  <si>
    <t>Value of Investment when limit</t>
  </si>
  <si>
    <t>Age of Client when Limit hit</t>
  </si>
  <si>
    <t>Growth per month</t>
  </si>
  <si>
    <t>% Increase monthly per year</t>
  </si>
  <si>
    <t>Date of Birth of client</t>
  </si>
  <si>
    <t>Tax implications:</t>
  </si>
  <si>
    <t>Total contributions</t>
  </si>
  <si>
    <t>NAV at Annual Limit</t>
  </si>
  <si>
    <t>Growth in Investment</t>
  </si>
  <si>
    <t>STT Saving</t>
  </si>
  <si>
    <t>Annual CGT exclusion</t>
  </si>
  <si>
    <t>Subject to CGT</t>
  </si>
  <si>
    <t>% of total</t>
  </si>
  <si>
    <t>Number of rows from top till month</t>
  </si>
  <si>
    <t>Date of first monthly contribution</t>
  </si>
  <si>
    <t>Lump Sum Contribution</t>
  </si>
  <si>
    <t>Monthly Contributions</t>
  </si>
  <si>
    <t>Total Contributions</t>
  </si>
  <si>
    <t>CONTRIBUTIONS</t>
  </si>
  <si>
    <t>NET ASSET VALUE</t>
  </si>
  <si>
    <t>Dividend Withholding tax</t>
  </si>
  <si>
    <t>CGT you would save</t>
  </si>
  <si>
    <t>Tax Legislation</t>
  </si>
  <si>
    <r>
      <rPr>
        <b/>
        <sz val="11"/>
        <color theme="1"/>
        <rFont val="Calibri"/>
        <family val="2"/>
        <scheme val="minor"/>
      </rPr>
      <t>Tip</t>
    </r>
    <r>
      <rPr>
        <sz val="11"/>
        <color theme="1"/>
        <rFont val="Calibri"/>
        <family val="2"/>
        <scheme val="minor"/>
      </rPr>
      <t>: Value of R2,750 / month = R33k / year</t>
    </r>
  </si>
  <si>
    <t>Monthly contributions (debit order)</t>
  </si>
  <si>
    <t>Contributions at start</t>
  </si>
  <si>
    <t>NAV at start</t>
  </si>
  <si>
    <t>Age to jump to</t>
  </si>
  <si>
    <t>Monthly contributions per year</t>
  </si>
  <si>
    <t>Age of client</t>
  </si>
  <si>
    <t>Return per month</t>
  </si>
  <si>
    <r>
      <rPr>
        <b/>
        <sz val="11"/>
        <color theme="1"/>
        <rFont val="Calibri"/>
        <family val="2"/>
        <scheme val="minor"/>
      </rPr>
      <t>Tip:</t>
    </r>
    <r>
      <rPr>
        <sz val="11"/>
        <color theme="1"/>
        <rFont val="Calibri"/>
        <family val="2"/>
        <scheme val="minor"/>
      </rPr>
      <t xml:space="preserve"> Make sure is less than R33k per year</t>
    </r>
  </si>
  <si>
    <r>
      <rPr>
        <b/>
        <sz val="11"/>
        <color theme="1"/>
        <rFont val="Calibri"/>
        <family val="2"/>
        <scheme val="minor"/>
      </rPr>
      <t>Tip:</t>
    </r>
    <r>
      <rPr>
        <sz val="11"/>
        <color theme="1"/>
        <rFont val="Calibri"/>
        <family val="2"/>
        <scheme val="minor"/>
      </rPr>
      <t xml:space="preserve"> Type "month year" eg. September 2019</t>
    </r>
  </si>
  <si>
    <t>Capital Gains Tax (CGT) Rate</t>
  </si>
  <si>
    <t xml:space="preserve">Refer to blog with my note on dividend witholding tax and ETFs.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</si>
</sst>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BDE2D"/>
      <name val="Courier New"/>
      <family val="3"/>
    </font>
    <font>
      <sz val="14"/>
      <color rgb="FF2C2C2D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scheme val="minor"/>
    </font>
    <font>
      <sz val="12"/>
      <color rgb="FF333333"/>
      <name val="Helvetica Neue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165" fontId="0" fillId="0" borderId="0" xfId="1" applyFont="1"/>
    <xf numFmtId="14" fontId="0" fillId="0" borderId="0" xfId="0" applyNumberFormat="1"/>
    <xf numFmtId="165" fontId="0" fillId="0" borderId="0" xfId="0" applyNumberFormat="1"/>
    <xf numFmtId="0" fontId="2" fillId="0" borderId="0" xfId="0" applyFont="1"/>
    <xf numFmtId="9" fontId="0" fillId="0" borderId="0" xfId="2" applyFont="1"/>
    <xf numFmtId="0" fontId="0" fillId="0" borderId="0" xfId="0" applyAlignment="1">
      <alignment wrapText="1"/>
    </xf>
    <xf numFmtId="166" fontId="0" fillId="0" borderId="0" xfId="1" applyNumberFormat="1" applyFont="1"/>
    <xf numFmtId="15" fontId="0" fillId="0" borderId="0" xfId="0" applyNumberFormat="1"/>
    <xf numFmtId="17" fontId="0" fillId="0" borderId="0" xfId="0" applyNumberFormat="1"/>
    <xf numFmtId="16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5" fontId="0" fillId="3" borderId="0" xfId="1" applyFont="1" applyFill="1"/>
    <xf numFmtId="165" fontId="0" fillId="3" borderId="1" xfId="1" applyFont="1" applyFill="1" applyBorder="1"/>
    <xf numFmtId="9" fontId="0" fillId="2" borderId="1" xfId="2" applyFont="1" applyFill="1" applyBorder="1"/>
    <xf numFmtId="1" fontId="0" fillId="0" borderId="0" xfId="0" applyNumberFormat="1"/>
    <xf numFmtId="165" fontId="0" fillId="0" borderId="2" xfId="1" applyFont="1" applyBorder="1"/>
    <xf numFmtId="9" fontId="6" fillId="0" borderId="0" xfId="2" applyFont="1"/>
    <xf numFmtId="0" fontId="7" fillId="0" borderId="0" xfId="0" applyFont="1" applyAlignment="1">
      <alignment horizontal="center"/>
    </xf>
    <xf numFmtId="165" fontId="0" fillId="0" borderId="0" xfId="0" applyNumberFormat="1" applyFill="1"/>
    <xf numFmtId="0" fontId="0" fillId="0" borderId="0" xfId="0" applyAlignment="1">
      <alignment horizontal="right"/>
    </xf>
    <xf numFmtId="0" fontId="8" fillId="4" borderId="0" xfId="0" applyFont="1" applyFill="1"/>
    <xf numFmtId="0" fontId="2" fillId="4" borderId="0" xfId="0" applyFont="1" applyFill="1"/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0" fillId="5" borderId="0" xfId="0" applyFill="1"/>
    <xf numFmtId="0" fontId="2" fillId="5" borderId="0" xfId="0" applyFont="1" applyFill="1"/>
    <xf numFmtId="165" fontId="0" fillId="6" borderId="1" xfId="1" applyFont="1" applyFill="1" applyBorder="1"/>
    <xf numFmtId="14" fontId="0" fillId="6" borderId="1" xfId="1" applyNumberFormat="1" applyFont="1" applyFill="1" applyBorder="1"/>
    <xf numFmtId="14" fontId="0" fillId="7" borderId="1" xfId="0" applyNumberFormat="1" applyFill="1" applyBorder="1"/>
    <xf numFmtId="165" fontId="8" fillId="4" borderId="0" xfId="1" applyFont="1" applyFill="1" applyAlignment="1">
      <alignment horizontal="left" indent="3"/>
    </xf>
    <xf numFmtId="165" fontId="0" fillId="8" borderId="1" xfId="1" applyFont="1" applyFill="1" applyBorder="1"/>
    <xf numFmtId="165" fontId="2" fillId="8" borderId="0" xfId="0" applyNumberFormat="1" applyFont="1" applyFill="1"/>
    <xf numFmtId="0" fontId="9" fillId="0" borderId="0" xfId="3"/>
    <xf numFmtId="167" fontId="0" fillId="0" borderId="0" xfId="0" applyNumberFormat="1"/>
    <xf numFmtId="0" fontId="0" fillId="0" borderId="0" xfId="0" applyFill="1"/>
    <xf numFmtId="165" fontId="0" fillId="0" borderId="0" xfId="1" applyFont="1" applyFill="1"/>
    <xf numFmtId="0" fontId="0" fillId="0" borderId="3" xfId="0" applyBorder="1"/>
    <xf numFmtId="0" fontId="0" fillId="0" borderId="3" xfId="0" applyFill="1" applyBorder="1"/>
    <xf numFmtId="165" fontId="10" fillId="0" borderId="1" xfId="1" applyFont="1" applyBorder="1" applyAlignment="1">
      <alignment wrapText="1"/>
    </xf>
    <xf numFmtId="164" fontId="10" fillId="0" borderId="5" xfId="0" applyNumberFormat="1" applyFont="1" applyFill="1" applyBorder="1"/>
    <xf numFmtId="9" fontId="10" fillId="0" borderId="4" xfId="2" applyFont="1" applyBorder="1"/>
    <xf numFmtId="165" fontId="2" fillId="0" borderId="4" xfId="1" applyFont="1" applyBorder="1"/>
    <xf numFmtId="0" fontId="11" fillId="0" borderId="0" xfId="0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jet.net/excel-functions/excel-edate-fun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L1313"/>
  <sheetViews>
    <sheetView tabSelected="1" zoomScale="80" zoomScaleNormal="80" zoomScalePageLayoutView="80" workbookViewId="0">
      <selection activeCell="I17" sqref="I17"/>
    </sheetView>
  </sheetViews>
  <sheetFormatPr baseColWidth="10" defaultColWidth="8.83203125" defaultRowHeight="0" customHeight="1" zeroHeight="1" x14ac:dyDescent="0"/>
  <cols>
    <col min="1" max="1" width="13.6640625" bestFit="1" customWidth="1"/>
    <col min="2" max="2" width="35.5" bestFit="1" customWidth="1"/>
    <col min="3" max="3" width="18.6640625" bestFit="1" customWidth="1"/>
    <col min="4" max="4" width="24.33203125" customWidth="1"/>
    <col min="5" max="5" width="17.6640625" hidden="1" customWidth="1"/>
    <col min="6" max="6" width="7.83203125" customWidth="1"/>
    <col min="7" max="7" width="3.83203125" customWidth="1"/>
    <col min="8" max="8" width="26.5" bestFit="1" customWidth="1"/>
    <col min="9" max="9" width="21.5" bestFit="1" customWidth="1"/>
    <col min="10" max="10" width="18.33203125" bestFit="1" customWidth="1"/>
    <col min="11" max="11" width="10.5" bestFit="1" customWidth="1"/>
    <col min="12" max="12" width="17.6640625" bestFit="1" customWidth="1"/>
  </cols>
  <sheetData>
    <row r="1" spans="1:10" ht="14">
      <c r="A1" s="13" t="s">
        <v>8</v>
      </c>
      <c r="H1" s="13" t="s">
        <v>33</v>
      </c>
    </row>
    <row r="2" spans="1:10" ht="14">
      <c r="B2" t="s">
        <v>1</v>
      </c>
      <c r="C2" s="1">
        <v>33000</v>
      </c>
      <c r="H2" t="s">
        <v>44</v>
      </c>
      <c r="I2" s="5">
        <v>0.18</v>
      </c>
    </row>
    <row r="3" spans="1:10" ht="14">
      <c r="B3" t="s">
        <v>2</v>
      </c>
      <c r="C3" s="1">
        <v>500000</v>
      </c>
    </row>
    <row r="4" spans="1:10" ht="15" hidden="1" customHeight="1"/>
    <row r="5" spans="1:10" ht="14">
      <c r="H5" s="4" t="s">
        <v>16</v>
      </c>
    </row>
    <row r="6" spans="1:10" ht="15" thickBot="1">
      <c r="A6" s="13" t="s">
        <v>9</v>
      </c>
      <c r="D6" s="8"/>
      <c r="H6" t="s">
        <v>17</v>
      </c>
      <c r="I6" s="1">
        <f ca="1">OFFSET(B24,C15-C16,8)</f>
        <v>500000</v>
      </c>
    </row>
    <row r="7" spans="1:10" ht="15" thickBot="1">
      <c r="B7" t="s">
        <v>15</v>
      </c>
      <c r="C7" s="31">
        <v>26504</v>
      </c>
      <c r="D7" s="22" t="s">
        <v>40</v>
      </c>
      <c r="F7" s="17">
        <f ca="1">INT((TODAY()-C7)/365)</f>
        <v>46</v>
      </c>
      <c r="G7" s="17"/>
      <c r="H7" t="s">
        <v>18</v>
      </c>
      <c r="I7" s="3">
        <f ca="1">C19</f>
        <v>7324804.742487479</v>
      </c>
    </row>
    <row r="8" spans="1:10" ht="15" thickBot="1">
      <c r="B8" t="s">
        <v>36</v>
      </c>
      <c r="C8" s="33">
        <v>60000</v>
      </c>
      <c r="H8" t="s">
        <v>19</v>
      </c>
      <c r="I8" s="18">
        <f ca="1">I7-I6</f>
        <v>6824804.742487479</v>
      </c>
    </row>
    <row r="9" spans="1:10" ht="15" thickBot="1">
      <c r="B9" t="s">
        <v>37</v>
      </c>
      <c r="C9" s="15">
        <v>68163</v>
      </c>
      <c r="H9" t="s">
        <v>21</v>
      </c>
      <c r="I9" s="1">
        <v>-40000</v>
      </c>
    </row>
    <row r="10" spans="1:10" ht="15" thickBot="1">
      <c r="B10" t="s">
        <v>0</v>
      </c>
      <c r="C10" s="16">
        <v>0.1</v>
      </c>
      <c r="D10" s="22" t="s">
        <v>41</v>
      </c>
      <c r="F10" s="36">
        <f>C10/12</f>
        <v>8.3333333333333332E-3</v>
      </c>
      <c r="G10" s="36"/>
      <c r="H10" t="s">
        <v>22</v>
      </c>
      <c r="I10" s="10">
        <f ca="1">I8+I9</f>
        <v>6784804.742487479</v>
      </c>
      <c r="J10" s="20" t="s">
        <v>23</v>
      </c>
    </row>
    <row r="11" spans="1:10" ht="29" thickBot="1">
      <c r="B11" t="s">
        <v>35</v>
      </c>
      <c r="C11" s="29">
        <v>1000</v>
      </c>
      <c r="D11" s="6" t="s">
        <v>34</v>
      </c>
      <c r="H11" s="40" t="s">
        <v>32</v>
      </c>
      <c r="I11" s="42">
        <f ca="1">I10*I2</f>
        <v>1221264.8536477461</v>
      </c>
      <c r="J11" s="43">
        <f ca="1">I11/I10</f>
        <v>0.18</v>
      </c>
    </row>
    <row r="12" spans="1:10" ht="29" thickBot="1">
      <c r="B12" t="s">
        <v>39</v>
      </c>
      <c r="C12" s="41">
        <f>IF((12*C11)&lt;=C2,C11*12,"Reduce monthly contribution. Annual Limit Exceeded")</f>
        <v>12000</v>
      </c>
      <c r="D12" s="6" t="s">
        <v>42</v>
      </c>
      <c r="H12" s="37" t="s">
        <v>20</v>
      </c>
      <c r="I12" s="38">
        <f ca="1">I6*(0.25/100)</f>
        <v>1250</v>
      </c>
    </row>
    <row r="13" spans="1:10" ht="61" thickBot="1">
      <c r="B13" t="s">
        <v>25</v>
      </c>
      <c r="C13" s="30">
        <v>43709</v>
      </c>
      <c r="D13" s="6" t="s">
        <v>43</v>
      </c>
      <c r="H13" s="37" t="s">
        <v>31</v>
      </c>
      <c r="I13" s="45" t="s">
        <v>45</v>
      </c>
      <c r="J13" s="19"/>
    </row>
    <row r="14" spans="1:10" ht="15" thickBot="1">
      <c r="B14" t="s">
        <v>14</v>
      </c>
      <c r="C14" s="16"/>
    </row>
    <row r="15" spans="1:10" ht="14">
      <c r="B15" t="s">
        <v>10</v>
      </c>
      <c r="C15">
        <f>MATCH(TRUE,K:K,0)</f>
        <v>471</v>
      </c>
      <c r="D15" s="35" t="str">
        <f>HYPERLINK("#TFSAModel!I"&amp;C15,"JUMP TO LIMIT")</f>
        <v>JUMP TO LIMIT</v>
      </c>
    </row>
    <row r="16" spans="1:10" ht="14">
      <c r="B16" t="s">
        <v>24</v>
      </c>
      <c r="C16">
        <f>MATCH("MONTH",B:B,0)</f>
        <v>24</v>
      </c>
      <c r="D16" s="35"/>
    </row>
    <row r="17" spans="2:12" ht="17">
      <c r="B17" t="s">
        <v>4</v>
      </c>
      <c r="C17" s="2">
        <f ca="1">OFFSET(B24,C15-C16,0)</f>
        <v>57101</v>
      </c>
      <c r="D17" s="11"/>
      <c r="F17" s="35"/>
      <c r="G17" s="35"/>
    </row>
    <row r="18" spans="2:12" ht="15" thickBot="1">
      <c r="B18" t="s">
        <v>12</v>
      </c>
      <c r="C18" s="17">
        <f ca="1">(C17-C7)/365</f>
        <v>83.827397260273969</v>
      </c>
      <c r="D18" s="2"/>
    </row>
    <row r="19" spans="2:12" ht="18" thickBot="1">
      <c r="B19" s="39" t="s">
        <v>11</v>
      </c>
      <c r="C19" s="44">
        <f ca="1">OFFSET(B24,C15-C16,2)</f>
        <v>7324804.742487479</v>
      </c>
      <c r="D19" s="11"/>
    </row>
    <row r="20" spans="2:12" ht="14" hidden="1">
      <c r="B20" t="s">
        <v>38</v>
      </c>
      <c r="C20" s="7">
        <v>84</v>
      </c>
      <c r="D20" s="2" t="str">
        <f>TEXT(EDATE(C7,12*C20),"YYYY-MM")</f>
        <v>2056-07</v>
      </c>
      <c r="F20">
        <f ca="1">MATCH(C19,D25:D1224,0)</f>
        <v>447</v>
      </c>
    </row>
    <row r="21" spans="2:12" ht="17">
      <c r="C21" s="1"/>
      <c r="D21" s="11"/>
    </row>
    <row r="22" spans="2:12" ht="18">
      <c r="C22" s="32" t="s">
        <v>30</v>
      </c>
      <c r="D22" s="32"/>
      <c r="E22" s="23"/>
      <c r="H22" s="25"/>
      <c r="I22" s="26" t="s">
        <v>29</v>
      </c>
      <c r="J22" s="27"/>
      <c r="K22" s="27"/>
    </row>
    <row r="23" spans="2:12" ht="14">
      <c r="C23" s="24" t="s">
        <v>5</v>
      </c>
      <c r="D23" s="24" t="s">
        <v>6</v>
      </c>
      <c r="E23" s="24" t="s">
        <v>13</v>
      </c>
      <c r="H23" s="28" t="s">
        <v>26</v>
      </c>
      <c r="I23" s="28" t="s">
        <v>27</v>
      </c>
      <c r="J23" s="28" t="s">
        <v>28</v>
      </c>
      <c r="K23" s="28" t="s">
        <v>7</v>
      </c>
    </row>
    <row r="24" spans="2:12" ht="14">
      <c r="B24" s="4" t="s">
        <v>3</v>
      </c>
      <c r="J24" s="34">
        <f>$C$8</f>
        <v>60000</v>
      </c>
    </row>
    <row r="25" spans="2:12" ht="16">
      <c r="B25" s="9">
        <v>43525</v>
      </c>
      <c r="C25" s="14">
        <f>$C$9</f>
        <v>68163</v>
      </c>
      <c r="D25" s="1">
        <f t="shared" ref="D25:D88" si="0">(C25+H25+I25)*(1+$F$10)</f>
        <v>68731.024999999994</v>
      </c>
      <c r="E25" s="10">
        <f>D25-C25</f>
        <v>568.02499999999418</v>
      </c>
      <c r="F25" s="10"/>
      <c r="G25" s="10"/>
      <c r="H25" s="21">
        <v>0</v>
      </c>
      <c r="I25" s="3">
        <f t="shared" ref="I25:I88" si="1">IF($C$13&gt;=B25,0,IF(K24=FALSE,$C$11))</f>
        <v>0</v>
      </c>
      <c r="J25" s="10">
        <f t="shared" ref="J25:J36" si="2">IF(H25&gt;0,H25+J24+I25,J24+I25)</f>
        <v>60000</v>
      </c>
      <c r="K25" t="b">
        <f t="shared" ref="K25:K88" si="3">IF(J25&gt;=500000,TRUE)</f>
        <v>0</v>
      </c>
      <c r="L25" s="12"/>
    </row>
    <row r="26" spans="2:12" ht="16">
      <c r="B26" s="9">
        <v>43556</v>
      </c>
      <c r="C26" s="3">
        <f>D25</f>
        <v>68731.024999999994</v>
      </c>
      <c r="D26" s="1">
        <f t="shared" si="0"/>
        <v>69303.783541666664</v>
      </c>
      <c r="E26" s="10">
        <f t="shared" ref="E26:E89" si="4">D26-C26</f>
        <v>572.75854166666977</v>
      </c>
      <c r="F26" s="10"/>
      <c r="G26" s="10"/>
      <c r="H26" s="21">
        <v>0</v>
      </c>
      <c r="I26" s="3">
        <f t="shared" si="1"/>
        <v>0</v>
      </c>
      <c r="J26" s="10">
        <f t="shared" si="2"/>
        <v>60000</v>
      </c>
      <c r="K26" t="b">
        <f t="shared" si="3"/>
        <v>0</v>
      </c>
      <c r="L26" s="12"/>
    </row>
    <row r="27" spans="2:12" ht="16">
      <c r="B27" s="9">
        <v>43586</v>
      </c>
      <c r="C27" s="3">
        <f t="shared" ref="C27:C90" si="5">D26</f>
        <v>69303.783541666664</v>
      </c>
      <c r="D27" s="1">
        <f t="shared" si="0"/>
        <v>69881.31507118055</v>
      </c>
      <c r="E27" s="10">
        <f t="shared" si="4"/>
        <v>577.5315295138862</v>
      </c>
      <c r="F27" s="10"/>
      <c r="G27" s="10"/>
      <c r="H27" s="21">
        <v>0</v>
      </c>
      <c r="I27" s="3">
        <f t="shared" si="1"/>
        <v>0</v>
      </c>
      <c r="J27" s="10">
        <f t="shared" si="2"/>
        <v>60000</v>
      </c>
      <c r="K27" t="b">
        <f t="shared" si="3"/>
        <v>0</v>
      </c>
      <c r="L27" s="12"/>
    </row>
    <row r="28" spans="2:12" ht="16">
      <c r="B28" s="9">
        <v>43617</v>
      </c>
      <c r="C28" s="3">
        <f t="shared" si="5"/>
        <v>69881.31507118055</v>
      </c>
      <c r="D28" s="1">
        <f t="shared" si="0"/>
        <v>70463.659363440383</v>
      </c>
      <c r="E28" s="10">
        <f t="shared" si="4"/>
        <v>582.34429225983331</v>
      </c>
      <c r="F28" s="10"/>
      <c r="G28" s="10"/>
      <c r="H28" s="21">
        <v>0</v>
      </c>
      <c r="I28" s="3">
        <f t="shared" si="1"/>
        <v>0</v>
      </c>
      <c r="J28" s="10">
        <f t="shared" si="2"/>
        <v>60000</v>
      </c>
      <c r="K28" t="b">
        <f t="shared" si="3"/>
        <v>0</v>
      </c>
      <c r="L28" s="12"/>
    </row>
    <row r="29" spans="2:12" ht="16">
      <c r="B29" s="9">
        <v>43647</v>
      </c>
      <c r="C29" s="3">
        <f t="shared" si="5"/>
        <v>70463.659363440383</v>
      </c>
      <c r="D29" s="1">
        <f t="shared" si="0"/>
        <v>71050.856524802381</v>
      </c>
      <c r="E29" s="10">
        <f t="shared" si="4"/>
        <v>587.19716136199713</v>
      </c>
      <c r="F29" s="10"/>
      <c r="G29" s="10"/>
      <c r="H29" s="21">
        <v>0</v>
      </c>
      <c r="I29" s="3">
        <f t="shared" si="1"/>
        <v>0</v>
      </c>
      <c r="J29" s="10">
        <f t="shared" si="2"/>
        <v>60000</v>
      </c>
      <c r="K29" t="b">
        <f t="shared" si="3"/>
        <v>0</v>
      </c>
      <c r="L29" s="12"/>
    </row>
    <row r="30" spans="2:12" ht="16">
      <c r="B30" s="9">
        <v>43678</v>
      </c>
      <c r="C30" s="3">
        <f t="shared" si="5"/>
        <v>71050.856524802381</v>
      </c>
      <c r="D30" s="1">
        <f t="shared" si="0"/>
        <v>71642.946995842402</v>
      </c>
      <c r="E30" s="10">
        <f t="shared" si="4"/>
        <v>592.09047104002093</v>
      </c>
      <c r="F30" s="10"/>
      <c r="G30" s="10"/>
      <c r="H30" s="21">
        <v>0</v>
      </c>
      <c r="I30" s="3">
        <f t="shared" si="1"/>
        <v>0</v>
      </c>
      <c r="J30" s="10">
        <f t="shared" si="2"/>
        <v>60000</v>
      </c>
      <c r="K30" t="b">
        <f t="shared" si="3"/>
        <v>0</v>
      </c>
      <c r="L30" s="12"/>
    </row>
    <row r="31" spans="2:12" ht="16">
      <c r="B31" s="9">
        <v>43709</v>
      </c>
      <c r="C31" s="3">
        <f t="shared" si="5"/>
        <v>71642.946995842402</v>
      </c>
      <c r="D31" s="1">
        <f t="shared" si="0"/>
        <v>72239.971554141084</v>
      </c>
      <c r="E31" s="10">
        <f t="shared" si="4"/>
        <v>597.02455829868268</v>
      </c>
      <c r="F31" s="10"/>
      <c r="G31" s="10"/>
      <c r="H31" s="21">
        <v>0</v>
      </c>
      <c r="I31" s="3">
        <f t="shared" si="1"/>
        <v>0</v>
      </c>
      <c r="J31" s="10">
        <f t="shared" si="2"/>
        <v>60000</v>
      </c>
      <c r="K31" t="b">
        <f t="shared" si="3"/>
        <v>0</v>
      </c>
      <c r="L31" s="12"/>
    </row>
    <row r="32" spans="2:12" ht="16">
      <c r="B32" s="9">
        <v>43739</v>
      </c>
      <c r="C32" s="3">
        <f t="shared" si="5"/>
        <v>72239.971554141084</v>
      </c>
      <c r="D32" s="1">
        <f t="shared" si="0"/>
        <v>73850.304650425591</v>
      </c>
      <c r="E32" s="10">
        <f t="shared" si="4"/>
        <v>1610.3330962845066</v>
      </c>
      <c r="F32" s="10"/>
      <c r="G32" s="10"/>
      <c r="H32" s="21">
        <v>0</v>
      </c>
      <c r="I32" s="3">
        <f t="shared" si="1"/>
        <v>1000</v>
      </c>
      <c r="J32" s="10">
        <f t="shared" si="2"/>
        <v>61000</v>
      </c>
      <c r="K32" t="b">
        <f t="shared" si="3"/>
        <v>0</v>
      </c>
      <c r="L32" s="12"/>
    </row>
    <row r="33" spans="2:12" ht="16">
      <c r="B33" s="9">
        <v>43770</v>
      </c>
      <c r="C33" s="3">
        <f t="shared" si="5"/>
        <v>73850.304650425591</v>
      </c>
      <c r="D33" s="1">
        <f t="shared" si="0"/>
        <v>75474.057189179133</v>
      </c>
      <c r="E33" s="10">
        <f>D33-C33</f>
        <v>1623.7525387535425</v>
      </c>
      <c r="F33" s="10"/>
      <c r="G33" s="10"/>
      <c r="H33" s="21">
        <v>0</v>
      </c>
      <c r="I33" s="3">
        <f t="shared" si="1"/>
        <v>1000</v>
      </c>
      <c r="J33" s="10">
        <f t="shared" si="2"/>
        <v>62000</v>
      </c>
      <c r="K33" t="b">
        <f t="shared" si="3"/>
        <v>0</v>
      </c>
      <c r="L33" s="12"/>
    </row>
    <row r="34" spans="2:12" ht="16">
      <c r="B34" s="9">
        <v>43800</v>
      </c>
      <c r="C34" s="3">
        <f t="shared" si="5"/>
        <v>75474.057189179133</v>
      </c>
      <c r="D34" s="1">
        <f t="shared" si="0"/>
        <v>77111.340999088963</v>
      </c>
      <c r="E34" s="10">
        <f t="shared" si="4"/>
        <v>1637.2838099098299</v>
      </c>
      <c r="F34" s="10"/>
      <c r="G34" s="10"/>
      <c r="H34" s="21">
        <v>0</v>
      </c>
      <c r="I34" s="3">
        <f t="shared" si="1"/>
        <v>1000</v>
      </c>
      <c r="J34" s="10">
        <f t="shared" si="2"/>
        <v>63000</v>
      </c>
      <c r="K34" t="b">
        <f t="shared" si="3"/>
        <v>0</v>
      </c>
      <c r="L34" s="12"/>
    </row>
    <row r="35" spans="2:12" ht="16">
      <c r="B35" s="9">
        <v>43831</v>
      </c>
      <c r="C35" s="3">
        <f t="shared" si="5"/>
        <v>77111.340999088963</v>
      </c>
      <c r="D35" s="1">
        <f t="shared" si="0"/>
        <v>78762.268840748031</v>
      </c>
      <c r="E35" s="10">
        <f t="shared" si="4"/>
        <v>1650.9278416590678</v>
      </c>
      <c r="F35" s="10"/>
      <c r="G35" s="10"/>
      <c r="H35" s="21">
        <v>0</v>
      </c>
      <c r="I35" s="3">
        <f t="shared" si="1"/>
        <v>1000</v>
      </c>
      <c r="J35" s="10">
        <f t="shared" si="2"/>
        <v>64000</v>
      </c>
      <c r="K35" t="b">
        <f t="shared" si="3"/>
        <v>0</v>
      </c>
      <c r="L35" s="12"/>
    </row>
    <row r="36" spans="2:12" ht="16">
      <c r="B36" s="9">
        <v>43862</v>
      </c>
      <c r="C36" s="3">
        <f t="shared" si="5"/>
        <v>78762.268840748031</v>
      </c>
      <c r="D36" s="1">
        <f t="shared" si="0"/>
        <v>80426.954414420936</v>
      </c>
      <c r="E36" s="10">
        <f t="shared" si="4"/>
        <v>1664.6855736729049</v>
      </c>
      <c r="F36" s="10"/>
      <c r="G36" s="10"/>
      <c r="H36" s="21">
        <v>0</v>
      </c>
      <c r="I36" s="3">
        <f t="shared" si="1"/>
        <v>1000</v>
      </c>
      <c r="J36" s="10">
        <f t="shared" si="2"/>
        <v>65000</v>
      </c>
      <c r="K36" t="b">
        <f t="shared" si="3"/>
        <v>0</v>
      </c>
      <c r="L36" s="12"/>
    </row>
    <row r="37" spans="2:12" ht="16">
      <c r="B37" s="9">
        <v>43891</v>
      </c>
      <c r="C37" s="3">
        <f t="shared" si="5"/>
        <v>80426.954414420936</v>
      </c>
      <c r="D37" s="1">
        <f t="shared" si="0"/>
        <v>82105.512367874442</v>
      </c>
      <c r="E37" s="10">
        <f t="shared" si="4"/>
        <v>1678.5579534535063</v>
      </c>
      <c r="F37" s="10"/>
      <c r="G37" s="10"/>
      <c r="H37" s="21">
        <v>0</v>
      </c>
      <c r="I37" s="3">
        <f t="shared" si="1"/>
        <v>1000</v>
      </c>
      <c r="J37" s="10">
        <f>IF(H37&gt;0,H37+J36+I37,J36+I37)</f>
        <v>66000</v>
      </c>
      <c r="K37" t="b">
        <f t="shared" si="3"/>
        <v>0</v>
      </c>
      <c r="L37" s="12"/>
    </row>
    <row r="38" spans="2:12" ht="16">
      <c r="B38" s="9">
        <v>43922</v>
      </c>
      <c r="C38" s="3">
        <f t="shared" si="5"/>
        <v>82105.512367874442</v>
      </c>
      <c r="D38" s="1">
        <f t="shared" si="0"/>
        <v>83798.058304273392</v>
      </c>
      <c r="E38" s="10">
        <f t="shared" si="4"/>
        <v>1692.5459363989503</v>
      </c>
      <c r="F38" s="10"/>
      <c r="G38" s="10"/>
      <c r="H38" s="21">
        <v>0</v>
      </c>
      <c r="I38" s="3">
        <f t="shared" si="1"/>
        <v>1000</v>
      </c>
      <c r="J38" s="10">
        <f t="shared" ref="J38:J101" si="6">IF(H38&gt;0,H38+J37+I38,J37+I38)</f>
        <v>67000</v>
      </c>
      <c r="K38" t="b">
        <f t="shared" si="3"/>
        <v>0</v>
      </c>
      <c r="L38" s="12"/>
    </row>
    <row r="39" spans="2:12" ht="16">
      <c r="B39" s="9">
        <v>43952</v>
      </c>
      <c r="C39" s="3">
        <f t="shared" si="5"/>
        <v>83798.058304273392</v>
      </c>
      <c r="D39" s="1">
        <f t="shared" si="0"/>
        <v>85504.708790142337</v>
      </c>
      <c r="E39" s="10">
        <f t="shared" si="4"/>
        <v>1706.6504858689441</v>
      </c>
      <c r="F39" s="10"/>
      <c r="G39" s="10"/>
      <c r="H39" s="21">
        <v>0</v>
      </c>
      <c r="I39" s="3">
        <f t="shared" si="1"/>
        <v>1000</v>
      </c>
      <c r="J39" s="10">
        <f t="shared" si="6"/>
        <v>68000</v>
      </c>
      <c r="K39" t="b">
        <f t="shared" si="3"/>
        <v>0</v>
      </c>
      <c r="L39" s="12"/>
    </row>
    <row r="40" spans="2:12" ht="16">
      <c r="B40" s="9">
        <v>43983</v>
      </c>
      <c r="C40" s="3">
        <f t="shared" si="5"/>
        <v>85504.708790142337</v>
      </c>
      <c r="D40" s="1">
        <f t="shared" si="0"/>
        <v>87225.581363393518</v>
      </c>
      <c r="E40" s="10">
        <f t="shared" si="4"/>
        <v>1720.8725732511812</v>
      </c>
      <c r="F40" s="10"/>
      <c r="G40" s="10"/>
      <c r="H40" s="21">
        <v>0</v>
      </c>
      <c r="I40" s="3">
        <f t="shared" si="1"/>
        <v>1000</v>
      </c>
      <c r="J40" s="10">
        <f t="shared" si="6"/>
        <v>69000</v>
      </c>
      <c r="K40" t="b">
        <f t="shared" si="3"/>
        <v>0</v>
      </c>
      <c r="L40" s="12"/>
    </row>
    <row r="41" spans="2:12" ht="16">
      <c r="B41" s="9">
        <v>44013</v>
      </c>
      <c r="C41" s="3">
        <f t="shared" si="5"/>
        <v>87225.581363393518</v>
      </c>
      <c r="D41" s="1">
        <f t="shared" si="0"/>
        <v>88960.794541421797</v>
      </c>
      <c r="E41" s="10">
        <f t="shared" si="4"/>
        <v>1735.2131780282798</v>
      </c>
      <c r="F41" s="10"/>
      <c r="G41" s="10"/>
      <c r="H41" s="21">
        <v>0</v>
      </c>
      <c r="I41" s="3">
        <f t="shared" si="1"/>
        <v>1000</v>
      </c>
      <c r="J41" s="10">
        <f t="shared" si="6"/>
        <v>70000</v>
      </c>
      <c r="K41" t="b">
        <f t="shared" si="3"/>
        <v>0</v>
      </c>
      <c r="L41" s="12"/>
    </row>
    <row r="42" spans="2:12" ht="16">
      <c r="B42" s="9">
        <v>44044</v>
      </c>
      <c r="C42" s="3">
        <f t="shared" si="5"/>
        <v>88960.794541421797</v>
      </c>
      <c r="D42" s="1">
        <f t="shared" si="0"/>
        <v>90710.467829266971</v>
      </c>
      <c r="E42" s="10">
        <f t="shared" si="4"/>
        <v>1749.673287845173</v>
      </c>
      <c r="F42" s="10"/>
      <c r="G42" s="10"/>
      <c r="H42" s="21">
        <v>0</v>
      </c>
      <c r="I42" s="3">
        <f t="shared" si="1"/>
        <v>1000</v>
      </c>
      <c r="J42" s="10">
        <f t="shared" si="6"/>
        <v>71000</v>
      </c>
      <c r="K42" t="b">
        <f t="shared" si="3"/>
        <v>0</v>
      </c>
      <c r="L42" s="12"/>
    </row>
    <row r="43" spans="2:12" ht="16">
      <c r="B43" s="9">
        <v>44075</v>
      </c>
      <c r="C43" s="3">
        <f t="shared" si="5"/>
        <v>90710.467829266971</v>
      </c>
      <c r="D43" s="1">
        <f t="shared" si="0"/>
        <v>92474.721727844197</v>
      </c>
      <c r="E43" s="10">
        <f t="shared" si="4"/>
        <v>1764.2538985772262</v>
      </c>
      <c r="F43" s="10"/>
      <c r="G43" s="10"/>
      <c r="H43" s="21">
        <v>0</v>
      </c>
      <c r="I43" s="3">
        <f t="shared" si="1"/>
        <v>1000</v>
      </c>
      <c r="J43" s="10">
        <f t="shared" si="6"/>
        <v>72000</v>
      </c>
      <c r="K43" t="b">
        <f t="shared" si="3"/>
        <v>0</v>
      </c>
      <c r="L43" s="12"/>
    </row>
    <row r="44" spans="2:12" ht="16">
      <c r="B44" s="9">
        <v>44105</v>
      </c>
      <c r="C44" s="3">
        <f t="shared" si="5"/>
        <v>92474.721727844197</v>
      </c>
      <c r="D44" s="1">
        <f t="shared" si="0"/>
        <v>94253.6777422429</v>
      </c>
      <c r="E44" s="10">
        <f t="shared" si="4"/>
        <v>1778.9560143987037</v>
      </c>
      <c r="F44" s="10"/>
      <c r="G44" s="10"/>
      <c r="H44" s="21">
        <v>0</v>
      </c>
      <c r="I44" s="3">
        <f t="shared" si="1"/>
        <v>1000</v>
      </c>
      <c r="J44" s="10">
        <f t="shared" si="6"/>
        <v>73000</v>
      </c>
      <c r="K44" t="b">
        <f t="shared" si="3"/>
        <v>0</v>
      </c>
      <c r="L44" s="12"/>
    </row>
    <row r="45" spans="2:12" ht="16">
      <c r="B45" s="9">
        <v>44136</v>
      </c>
      <c r="C45" s="3">
        <f t="shared" si="5"/>
        <v>94253.6777422429</v>
      </c>
      <c r="D45" s="1">
        <f t="shared" si="0"/>
        <v>96047.458390094922</v>
      </c>
      <c r="E45" s="10">
        <f t="shared" si="4"/>
        <v>1793.7806478520215</v>
      </c>
      <c r="F45" s="10"/>
      <c r="G45" s="10"/>
      <c r="H45" s="21">
        <v>0</v>
      </c>
      <c r="I45" s="3">
        <f t="shared" si="1"/>
        <v>1000</v>
      </c>
      <c r="J45" s="10">
        <f t="shared" si="6"/>
        <v>74000</v>
      </c>
      <c r="K45" t="b">
        <f t="shared" si="3"/>
        <v>0</v>
      </c>
      <c r="L45" s="12"/>
    </row>
    <row r="46" spans="2:12" ht="16">
      <c r="B46" s="9">
        <v>44166</v>
      </c>
      <c r="C46" s="3">
        <f t="shared" si="5"/>
        <v>96047.458390094922</v>
      </c>
      <c r="D46" s="1">
        <f t="shared" si="0"/>
        <v>97856.187210012373</v>
      </c>
      <c r="E46" s="10">
        <f t="shared" si="4"/>
        <v>1808.7288199174509</v>
      </c>
      <c r="F46" s="10"/>
      <c r="G46" s="10"/>
      <c r="H46" s="21">
        <v>0</v>
      </c>
      <c r="I46" s="3">
        <f t="shared" si="1"/>
        <v>1000</v>
      </c>
      <c r="J46" s="10">
        <f t="shared" si="6"/>
        <v>75000</v>
      </c>
      <c r="K46" t="b">
        <f t="shared" si="3"/>
        <v>0</v>
      </c>
      <c r="L46" s="12"/>
    </row>
    <row r="47" spans="2:12" ht="16">
      <c r="B47" s="9">
        <v>44197</v>
      </c>
      <c r="C47" s="3">
        <f t="shared" si="5"/>
        <v>97856.187210012373</v>
      </c>
      <c r="D47" s="1">
        <f t="shared" si="0"/>
        <v>99679.988770095806</v>
      </c>
      <c r="E47" s="10">
        <f t="shared" si="4"/>
        <v>1823.8015600834333</v>
      </c>
      <c r="F47" s="10"/>
      <c r="G47" s="10"/>
      <c r="H47" s="21">
        <v>0</v>
      </c>
      <c r="I47" s="3">
        <f t="shared" si="1"/>
        <v>1000</v>
      </c>
      <c r="J47" s="10">
        <f t="shared" si="6"/>
        <v>76000</v>
      </c>
      <c r="K47" t="b">
        <f t="shared" si="3"/>
        <v>0</v>
      </c>
      <c r="L47" s="12"/>
    </row>
    <row r="48" spans="2:12" ht="16">
      <c r="B48" s="9">
        <v>44228</v>
      </c>
      <c r="C48" s="3">
        <f t="shared" si="5"/>
        <v>99679.988770095806</v>
      </c>
      <c r="D48" s="1">
        <f t="shared" si="0"/>
        <v>101518.98867651327</v>
      </c>
      <c r="E48" s="10">
        <f t="shared" si="4"/>
        <v>1838.9999064174626</v>
      </c>
      <c r="F48" s="10"/>
      <c r="G48" s="10"/>
      <c r="H48" s="21">
        <v>0</v>
      </c>
      <c r="I48" s="3">
        <f t="shared" si="1"/>
        <v>1000</v>
      </c>
      <c r="J48" s="10">
        <f t="shared" si="6"/>
        <v>77000</v>
      </c>
      <c r="K48" t="b">
        <f t="shared" si="3"/>
        <v>0</v>
      </c>
      <c r="L48" s="12"/>
    </row>
    <row r="49" spans="2:12" ht="16">
      <c r="B49" s="9">
        <v>44256</v>
      </c>
      <c r="C49" s="3">
        <f t="shared" si="5"/>
        <v>101518.98867651327</v>
      </c>
      <c r="D49" s="1">
        <f t="shared" si="0"/>
        <v>103373.31358215088</v>
      </c>
      <c r="E49" s="10">
        <f t="shared" si="4"/>
        <v>1854.324905637608</v>
      </c>
      <c r="F49" s="10"/>
      <c r="G49" s="10"/>
      <c r="H49" s="21">
        <v>0</v>
      </c>
      <c r="I49" s="3">
        <f t="shared" si="1"/>
        <v>1000</v>
      </c>
      <c r="J49" s="10">
        <f t="shared" si="6"/>
        <v>78000</v>
      </c>
      <c r="K49" t="b">
        <f t="shared" si="3"/>
        <v>0</v>
      </c>
      <c r="L49" s="12"/>
    </row>
    <row r="50" spans="2:12" ht="16">
      <c r="B50" s="9">
        <v>44287</v>
      </c>
      <c r="C50" s="3">
        <f t="shared" si="5"/>
        <v>103373.31358215088</v>
      </c>
      <c r="D50" s="1">
        <f t="shared" si="0"/>
        <v>105243.09119533547</v>
      </c>
      <c r="E50" s="10">
        <f t="shared" si="4"/>
        <v>1869.7776131845894</v>
      </c>
      <c r="F50" s="10"/>
      <c r="G50" s="10"/>
      <c r="H50" s="21">
        <v>0</v>
      </c>
      <c r="I50" s="3">
        <f t="shared" si="1"/>
        <v>1000</v>
      </c>
      <c r="J50" s="10">
        <f t="shared" si="6"/>
        <v>79000</v>
      </c>
      <c r="K50" t="b">
        <f t="shared" si="3"/>
        <v>0</v>
      </c>
      <c r="L50" s="12"/>
    </row>
    <row r="51" spans="2:12" ht="16">
      <c r="B51" s="9">
        <v>44317</v>
      </c>
      <c r="C51" s="3">
        <f t="shared" si="5"/>
        <v>105243.09119533547</v>
      </c>
      <c r="D51" s="1">
        <f t="shared" si="0"/>
        <v>107128.45028862993</v>
      </c>
      <c r="E51" s="10">
        <f t="shared" si="4"/>
        <v>1885.3590932944644</v>
      </c>
      <c r="F51" s="10"/>
      <c r="G51" s="10"/>
      <c r="H51" s="21">
        <v>0</v>
      </c>
      <c r="I51" s="3">
        <f t="shared" si="1"/>
        <v>1000</v>
      </c>
      <c r="J51" s="10">
        <f t="shared" si="6"/>
        <v>80000</v>
      </c>
      <c r="K51" t="b">
        <f t="shared" si="3"/>
        <v>0</v>
      </c>
      <c r="L51" s="12"/>
    </row>
    <row r="52" spans="2:12" ht="16">
      <c r="B52" s="9">
        <v>44348</v>
      </c>
      <c r="C52" s="3">
        <f t="shared" si="5"/>
        <v>107128.45028862993</v>
      </c>
      <c r="D52" s="1">
        <f t="shared" si="0"/>
        <v>109029.52070770184</v>
      </c>
      <c r="E52" s="10">
        <f t="shared" si="4"/>
        <v>1901.0704190719116</v>
      </c>
      <c r="F52" s="10"/>
      <c r="G52" s="10"/>
      <c r="H52" s="21">
        <v>0</v>
      </c>
      <c r="I52" s="3">
        <f t="shared" si="1"/>
        <v>1000</v>
      </c>
      <c r="J52" s="10">
        <f t="shared" si="6"/>
        <v>81000</v>
      </c>
      <c r="K52" t="b">
        <f t="shared" si="3"/>
        <v>0</v>
      </c>
      <c r="L52" s="12"/>
    </row>
    <row r="53" spans="2:12" ht="16">
      <c r="B53" s="9">
        <v>44378</v>
      </c>
      <c r="C53" s="3">
        <f t="shared" si="5"/>
        <v>109029.52070770184</v>
      </c>
      <c r="D53" s="1">
        <f t="shared" si="0"/>
        <v>110946.43338026603</v>
      </c>
      <c r="E53" s="10">
        <f t="shared" si="4"/>
        <v>1916.9126725641836</v>
      </c>
      <c r="F53" s="10"/>
      <c r="G53" s="10"/>
      <c r="H53" s="21">
        <v>0</v>
      </c>
      <c r="I53" s="3">
        <f t="shared" si="1"/>
        <v>1000</v>
      </c>
      <c r="J53" s="10">
        <f t="shared" si="6"/>
        <v>82000</v>
      </c>
      <c r="K53" t="b">
        <f t="shared" si="3"/>
        <v>0</v>
      </c>
      <c r="L53" s="12"/>
    </row>
    <row r="54" spans="2:12" ht="16">
      <c r="B54" s="9">
        <v>44409</v>
      </c>
      <c r="C54" s="3">
        <f t="shared" si="5"/>
        <v>110946.43338026603</v>
      </c>
      <c r="D54" s="1">
        <f t="shared" si="0"/>
        <v>112879.32032510157</v>
      </c>
      <c r="E54" s="10">
        <f t="shared" si="4"/>
        <v>1932.8869448355399</v>
      </c>
      <c r="F54" s="10"/>
      <c r="G54" s="10"/>
      <c r="H54" s="21">
        <v>0</v>
      </c>
      <c r="I54" s="3">
        <f t="shared" si="1"/>
        <v>1000</v>
      </c>
      <c r="J54" s="10">
        <f t="shared" si="6"/>
        <v>83000</v>
      </c>
      <c r="K54" t="b">
        <f t="shared" si="3"/>
        <v>0</v>
      </c>
      <c r="L54" s="12"/>
    </row>
    <row r="55" spans="2:12" ht="16">
      <c r="B55" s="9">
        <v>44440</v>
      </c>
      <c r="C55" s="3">
        <f t="shared" si="5"/>
        <v>112879.32032510157</v>
      </c>
      <c r="D55" s="1">
        <f t="shared" si="0"/>
        <v>114828.31466114408</v>
      </c>
      <c r="E55" s="10">
        <f t="shared" si="4"/>
        <v>1948.9943360425095</v>
      </c>
      <c r="F55" s="10"/>
      <c r="G55" s="10"/>
      <c r="H55" s="21">
        <v>0</v>
      </c>
      <c r="I55" s="3">
        <f t="shared" si="1"/>
        <v>1000</v>
      </c>
      <c r="J55" s="10">
        <f t="shared" si="6"/>
        <v>84000</v>
      </c>
      <c r="K55" t="b">
        <f t="shared" si="3"/>
        <v>0</v>
      </c>
      <c r="L55" s="12"/>
    </row>
    <row r="56" spans="2:12" ht="16">
      <c r="B56" s="9">
        <v>44470</v>
      </c>
      <c r="C56" s="3">
        <f t="shared" si="5"/>
        <v>114828.31466114408</v>
      </c>
      <c r="D56" s="1">
        <f t="shared" si="0"/>
        <v>116793.55061665361</v>
      </c>
      <c r="E56" s="10">
        <f t="shared" si="4"/>
        <v>1965.2359555095318</v>
      </c>
      <c r="F56" s="10"/>
      <c r="G56" s="10"/>
      <c r="H56" s="21">
        <v>0</v>
      </c>
      <c r="I56" s="3">
        <f t="shared" si="1"/>
        <v>1000</v>
      </c>
      <c r="J56" s="10">
        <f t="shared" si="6"/>
        <v>85000</v>
      </c>
      <c r="K56" t="b">
        <f t="shared" si="3"/>
        <v>0</v>
      </c>
      <c r="L56" s="12"/>
    </row>
    <row r="57" spans="2:12" ht="16">
      <c r="B57" s="9">
        <v>44501</v>
      </c>
      <c r="C57" s="3">
        <f t="shared" si="5"/>
        <v>116793.55061665361</v>
      </c>
      <c r="D57" s="1">
        <f t="shared" si="0"/>
        <v>118775.16353845905</v>
      </c>
      <c r="E57" s="10">
        <f t="shared" si="4"/>
        <v>1981.6129218054411</v>
      </c>
      <c r="F57" s="10"/>
      <c r="G57" s="10"/>
      <c r="H57" s="21">
        <v>0</v>
      </c>
      <c r="I57" s="3">
        <f t="shared" si="1"/>
        <v>1000</v>
      </c>
      <c r="J57" s="10">
        <f t="shared" si="6"/>
        <v>86000</v>
      </c>
      <c r="K57" t="b">
        <f t="shared" si="3"/>
        <v>0</v>
      </c>
      <c r="L57" s="12"/>
    </row>
    <row r="58" spans="2:12" ht="16">
      <c r="B58" s="9">
        <v>44531</v>
      </c>
      <c r="C58" s="3">
        <f t="shared" si="5"/>
        <v>118775.16353845905</v>
      </c>
      <c r="D58" s="1">
        <f t="shared" si="0"/>
        <v>120773.28990127954</v>
      </c>
      <c r="E58" s="10">
        <f t="shared" si="4"/>
        <v>1998.1263628204906</v>
      </c>
      <c r="F58" s="10"/>
      <c r="G58" s="10"/>
      <c r="H58" s="21">
        <v>0</v>
      </c>
      <c r="I58" s="3">
        <f t="shared" si="1"/>
        <v>1000</v>
      </c>
      <c r="J58" s="10">
        <f t="shared" si="6"/>
        <v>87000</v>
      </c>
      <c r="K58" t="b">
        <f t="shared" si="3"/>
        <v>0</v>
      </c>
      <c r="L58" s="12"/>
    </row>
    <row r="59" spans="2:12" ht="16">
      <c r="B59" s="9">
        <v>44562</v>
      </c>
      <c r="C59" s="3">
        <f t="shared" si="5"/>
        <v>120773.28990127954</v>
      </c>
      <c r="D59" s="1">
        <f t="shared" si="0"/>
        <v>122788.06731712352</v>
      </c>
      <c r="E59" s="10">
        <f t="shared" si="4"/>
        <v>2014.7774158439861</v>
      </c>
      <c r="F59" s="10"/>
      <c r="G59" s="10"/>
      <c r="H59" s="21">
        <v>0</v>
      </c>
      <c r="I59" s="3">
        <f t="shared" si="1"/>
        <v>1000</v>
      </c>
      <c r="J59" s="10">
        <f t="shared" si="6"/>
        <v>88000</v>
      </c>
      <c r="K59" t="b">
        <f t="shared" si="3"/>
        <v>0</v>
      </c>
      <c r="L59" s="12"/>
    </row>
    <row r="60" spans="2:12" ht="16">
      <c r="B60" s="9">
        <v>44593</v>
      </c>
      <c r="C60" s="3">
        <f t="shared" si="5"/>
        <v>122788.06731712352</v>
      </c>
      <c r="D60" s="1">
        <f t="shared" si="0"/>
        <v>124819.63454476622</v>
      </c>
      <c r="E60" s="10">
        <f t="shared" si="4"/>
        <v>2031.5672276426922</v>
      </c>
      <c r="F60" s="10"/>
      <c r="G60" s="10"/>
      <c r="H60" s="21">
        <v>0</v>
      </c>
      <c r="I60" s="3">
        <f t="shared" si="1"/>
        <v>1000</v>
      </c>
      <c r="J60" s="10">
        <f t="shared" si="6"/>
        <v>89000</v>
      </c>
      <c r="K60" t="b">
        <f t="shared" si="3"/>
        <v>0</v>
      </c>
      <c r="L60" s="12"/>
    </row>
    <row r="61" spans="2:12" ht="16">
      <c r="B61" s="9">
        <v>44621</v>
      </c>
      <c r="C61" s="3">
        <f t="shared" si="5"/>
        <v>124819.63454476622</v>
      </c>
      <c r="D61" s="1">
        <f t="shared" si="0"/>
        <v>126868.13149930593</v>
      </c>
      <c r="E61" s="10">
        <f t="shared" si="4"/>
        <v>2048.496954539718</v>
      </c>
      <c r="F61" s="10"/>
      <c r="G61" s="10"/>
      <c r="H61" s="21">
        <v>0</v>
      </c>
      <c r="I61" s="3">
        <f t="shared" si="1"/>
        <v>1000</v>
      </c>
      <c r="J61" s="10">
        <f t="shared" si="6"/>
        <v>90000</v>
      </c>
      <c r="K61" t="b">
        <f t="shared" si="3"/>
        <v>0</v>
      </c>
      <c r="L61" s="12"/>
    </row>
    <row r="62" spans="2:12" ht="16">
      <c r="B62" s="9">
        <v>44652</v>
      </c>
      <c r="C62" s="3">
        <f t="shared" si="5"/>
        <v>126868.13149930593</v>
      </c>
      <c r="D62" s="1">
        <f t="shared" si="0"/>
        <v>128933.69926180015</v>
      </c>
      <c r="E62" s="10">
        <f t="shared" si="4"/>
        <v>2065.5677624942182</v>
      </c>
      <c r="F62" s="10"/>
      <c r="G62" s="10"/>
      <c r="H62" s="21">
        <v>0</v>
      </c>
      <c r="I62" s="3">
        <f t="shared" si="1"/>
        <v>1000</v>
      </c>
      <c r="J62" s="10">
        <f t="shared" si="6"/>
        <v>91000</v>
      </c>
      <c r="K62" t="b">
        <f t="shared" si="3"/>
        <v>0</v>
      </c>
      <c r="L62" s="12"/>
    </row>
    <row r="63" spans="2:12" ht="16">
      <c r="B63" s="9">
        <v>44682</v>
      </c>
      <c r="C63" s="3">
        <f t="shared" si="5"/>
        <v>128933.69926180015</v>
      </c>
      <c r="D63" s="1">
        <f t="shared" si="0"/>
        <v>131016.48008898181</v>
      </c>
      <c r="E63" s="10">
        <f t="shared" si="4"/>
        <v>2082.7808271816612</v>
      </c>
      <c r="F63" s="10"/>
      <c r="G63" s="10"/>
      <c r="H63" s="21">
        <v>0</v>
      </c>
      <c r="I63" s="3">
        <f t="shared" si="1"/>
        <v>1000</v>
      </c>
      <c r="J63" s="10">
        <f t="shared" si="6"/>
        <v>92000</v>
      </c>
      <c r="K63" t="b">
        <f t="shared" si="3"/>
        <v>0</v>
      </c>
      <c r="L63" s="12"/>
    </row>
    <row r="64" spans="2:12" ht="16">
      <c r="B64" s="9">
        <v>44713</v>
      </c>
      <c r="C64" s="3">
        <f t="shared" si="5"/>
        <v>131016.48008898181</v>
      </c>
      <c r="D64" s="1">
        <f t="shared" si="0"/>
        <v>133116.61742305665</v>
      </c>
      <c r="E64" s="10">
        <f t="shared" si="4"/>
        <v>2100.1373340748396</v>
      </c>
      <c r="F64" s="10"/>
      <c r="G64" s="10"/>
      <c r="H64" s="21">
        <v>0</v>
      </c>
      <c r="I64" s="3">
        <f t="shared" si="1"/>
        <v>1000</v>
      </c>
      <c r="J64" s="10">
        <f t="shared" si="6"/>
        <v>93000</v>
      </c>
      <c r="K64" t="b">
        <f t="shared" si="3"/>
        <v>0</v>
      </c>
      <c r="L64" s="12"/>
    </row>
    <row r="65" spans="2:12" ht="16">
      <c r="B65" s="9">
        <v>44743</v>
      </c>
      <c r="C65" s="3">
        <f t="shared" si="5"/>
        <v>133116.61742305665</v>
      </c>
      <c r="D65" s="1">
        <f t="shared" si="0"/>
        <v>135234.25590158213</v>
      </c>
      <c r="E65" s="10">
        <f t="shared" si="4"/>
        <v>2117.6384785254777</v>
      </c>
      <c r="F65" s="10"/>
      <c r="G65" s="10"/>
      <c r="H65" s="21">
        <v>0</v>
      </c>
      <c r="I65" s="3">
        <f t="shared" si="1"/>
        <v>1000</v>
      </c>
      <c r="J65" s="10">
        <f t="shared" si="6"/>
        <v>94000</v>
      </c>
      <c r="K65" t="b">
        <f t="shared" si="3"/>
        <v>0</v>
      </c>
      <c r="L65" s="12"/>
    </row>
    <row r="66" spans="2:12" ht="16">
      <c r="B66" s="9">
        <v>44774</v>
      </c>
      <c r="C66" s="3">
        <f t="shared" si="5"/>
        <v>135234.25590158213</v>
      </c>
      <c r="D66" s="1">
        <f t="shared" si="0"/>
        <v>137369.54136742864</v>
      </c>
      <c r="E66" s="10">
        <f t="shared" si="4"/>
        <v>2135.2854658465076</v>
      </c>
      <c r="F66" s="10"/>
      <c r="G66" s="10"/>
      <c r="H66" s="21">
        <v>0</v>
      </c>
      <c r="I66" s="3">
        <f t="shared" si="1"/>
        <v>1000</v>
      </c>
      <c r="J66" s="10">
        <f t="shared" si="6"/>
        <v>95000</v>
      </c>
      <c r="K66" t="b">
        <f t="shared" si="3"/>
        <v>0</v>
      </c>
      <c r="L66" s="12"/>
    </row>
    <row r="67" spans="2:12" ht="16">
      <c r="B67" s="9">
        <v>44805</v>
      </c>
      <c r="C67" s="3">
        <f t="shared" si="5"/>
        <v>137369.54136742864</v>
      </c>
      <c r="D67" s="1">
        <f t="shared" si="0"/>
        <v>139522.62087882389</v>
      </c>
      <c r="E67" s="10">
        <f t="shared" si="4"/>
        <v>2153.0795113952481</v>
      </c>
      <c r="F67" s="10"/>
      <c r="G67" s="10"/>
      <c r="H67" s="21">
        <v>0</v>
      </c>
      <c r="I67" s="3">
        <f t="shared" si="1"/>
        <v>1000</v>
      </c>
      <c r="J67" s="10">
        <f t="shared" si="6"/>
        <v>96000</v>
      </c>
      <c r="K67" t="b">
        <f t="shared" si="3"/>
        <v>0</v>
      </c>
      <c r="L67" s="12"/>
    </row>
    <row r="68" spans="2:12" ht="16">
      <c r="B68" s="9">
        <v>44835</v>
      </c>
      <c r="C68" s="3">
        <f t="shared" si="5"/>
        <v>139522.62087882389</v>
      </c>
      <c r="D68" s="1">
        <f t="shared" si="0"/>
        <v>141693.64271948076</v>
      </c>
      <c r="E68" s="10">
        <f t="shared" si="4"/>
        <v>2171.0218406568747</v>
      </c>
      <c r="F68" s="10"/>
      <c r="G68" s="10"/>
      <c r="H68" s="21">
        <v>0</v>
      </c>
      <c r="I68" s="3">
        <f t="shared" si="1"/>
        <v>1000</v>
      </c>
      <c r="J68" s="10">
        <f t="shared" si="6"/>
        <v>97000</v>
      </c>
      <c r="K68" t="b">
        <f t="shared" si="3"/>
        <v>0</v>
      </c>
      <c r="L68" s="12"/>
    </row>
    <row r="69" spans="2:12" ht="16">
      <c r="B69" s="9">
        <v>44866</v>
      </c>
      <c r="C69" s="3">
        <f t="shared" si="5"/>
        <v>141693.64271948076</v>
      </c>
      <c r="D69" s="1">
        <f t="shared" si="0"/>
        <v>143882.75640880977</v>
      </c>
      <c r="E69" s="10">
        <f t="shared" si="4"/>
        <v>2189.1136893290095</v>
      </c>
      <c r="F69" s="10"/>
      <c r="G69" s="10"/>
      <c r="H69" s="21">
        <v>0</v>
      </c>
      <c r="I69" s="3">
        <f t="shared" si="1"/>
        <v>1000</v>
      </c>
      <c r="J69" s="10">
        <f t="shared" si="6"/>
        <v>98000</v>
      </c>
      <c r="K69" t="b">
        <f t="shared" si="3"/>
        <v>0</v>
      </c>
      <c r="L69" s="12"/>
    </row>
    <row r="70" spans="2:12" ht="16">
      <c r="B70" s="9">
        <v>44896</v>
      </c>
      <c r="C70" s="3">
        <f t="shared" si="5"/>
        <v>143882.75640880977</v>
      </c>
      <c r="D70" s="1">
        <f t="shared" si="0"/>
        <v>146090.11271221651</v>
      </c>
      <c r="E70" s="10">
        <f t="shared" si="4"/>
        <v>2207.3563034067338</v>
      </c>
      <c r="F70" s="10"/>
      <c r="G70" s="10"/>
      <c r="H70" s="21">
        <v>0</v>
      </c>
      <c r="I70" s="3">
        <f t="shared" si="1"/>
        <v>1000</v>
      </c>
      <c r="J70" s="10">
        <f t="shared" si="6"/>
        <v>99000</v>
      </c>
      <c r="K70" t="b">
        <f t="shared" si="3"/>
        <v>0</v>
      </c>
      <c r="L70" s="12"/>
    </row>
    <row r="71" spans="2:12" ht="16">
      <c r="B71" s="9">
        <v>44927</v>
      </c>
      <c r="C71" s="3">
        <f t="shared" si="5"/>
        <v>146090.11271221651</v>
      </c>
      <c r="D71" s="1">
        <f t="shared" si="0"/>
        <v>148315.86365148498</v>
      </c>
      <c r="E71" s="10">
        <f t="shared" si="4"/>
        <v>2225.7509392684733</v>
      </c>
      <c r="F71" s="10"/>
      <c r="G71" s="10"/>
      <c r="H71" s="21">
        <v>0</v>
      </c>
      <c r="I71" s="3">
        <f t="shared" si="1"/>
        <v>1000</v>
      </c>
      <c r="J71" s="10">
        <f t="shared" si="6"/>
        <v>100000</v>
      </c>
      <c r="K71" t="b">
        <f t="shared" si="3"/>
        <v>0</v>
      </c>
      <c r="L71" s="12"/>
    </row>
    <row r="72" spans="2:12" ht="16">
      <c r="B72" s="9">
        <v>44958</v>
      </c>
      <c r="C72" s="3">
        <f t="shared" si="5"/>
        <v>148315.86365148498</v>
      </c>
      <c r="D72" s="1">
        <f t="shared" si="0"/>
        <v>150560.16251524736</v>
      </c>
      <c r="E72" s="10">
        <f t="shared" si="4"/>
        <v>2244.2988637623785</v>
      </c>
      <c r="F72" s="10"/>
      <c r="G72" s="10"/>
      <c r="H72" s="21">
        <v>0</v>
      </c>
      <c r="I72" s="3">
        <f t="shared" si="1"/>
        <v>1000</v>
      </c>
      <c r="J72" s="10">
        <f t="shared" si="6"/>
        <v>101000</v>
      </c>
      <c r="K72" t="b">
        <f t="shared" si="3"/>
        <v>0</v>
      </c>
      <c r="L72" s="12"/>
    </row>
    <row r="73" spans="2:12" ht="16">
      <c r="B73" s="9">
        <v>44986</v>
      </c>
      <c r="C73" s="3">
        <f t="shared" si="5"/>
        <v>150560.16251524736</v>
      </c>
      <c r="D73" s="1">
        <f t="shared" si="0"/>
        <v>152823.16386954108</v>
      </c>
      <c r="E73" s="10">
        <f t="shared" si="4"/>
        <v>2263.0013542937231</v>
      </c>
      <c r="F73" s="10"/>
      <c r="G73" s="10"/>
      <c r="H73" s="21">
        <v>0</v>
      </c>
      <c r="I73" s="3">
        <f t="shared" si="1"/>
        <v>1000</v>
      </c>
      <c r="J73" s="10">
        <f t="shared" si="6"/>
        <v>102000</v>
      </c>
      <c r="K73" t="b">
        <f t="shared" si="3"/>
        <v>0</v>
      </c>
      <c r="L73" s="12"/>
    </row>
    <row r="74" spans="2:12" ht="16">
      <c r="B74" s="9">
        <v>45017</v>
      </c>
      <c r="C74" s="3">
        <f t="shared" si="5"/>
        <v>152823.16386954108</v>
      </c>
      <c r="D74" s="1">
        <f t="shared" si="0"/>
        <v>155105.02356845391</v>
      </c>
      <c r="E74" s="10">
        <f t="shared" si="4"/>
        <v>2281.8596989128273</v>
      </c>
      <c r="F74" s="10"/>
      <c r="G74" s="10"/>
      <c r="H74" s="21">
        <v>0</v>
      </c>
      <c r="I74" s="3">
        <f t="shared" si="1"/>
        <v>1000</v>
      </c>
      <c r="J74" s="10">
        <f t="shared" si="6"/>
        <v>103000</v>
      </c>
      <c r="K74" t="b">
        <f t="shared" si="3"/>
        <v>0</v>
      </c>
      <c r="L74" s="12"/>
    </row>
    <row r="75" spans="2:12" ht="16">
      <c r="B75" s="9">
        <v>45047</v>
      </c>
      <c r="C75" s="3">
        <f t="shared" si="5"/>
        <v>155105.02356845391</v>
      </c>
      <c r="D75" s="1">
        <f t="shared" si="0"/>
        <v>157405.89876485767</v>
      </c>
      <c r="E75" s="10">
        <f t="shared" si="4"/>
        <v>2300.8751964037656</v>
      </c>
      <c r="F75" s="10"/>
      <c r="G75" s="10"/>
      <c r="H75" s="21">
        <v>0</v>
      </c>
      <c r="I75" s="3">
        <f t="shared" si="1"/>
        <v>1000</v>
      </c>
      <c r="J75" s="10">
        <f t="shared" si="6"/>
        <v>104000</v>
      </c>
      <c r="K75" t="b">
        <f t="shared" si="3"/>
        <v>0</v>
      </c>
      <c r="L75" s="12"/>
    </row>
    <row r="76" spans="2:12" ht="16">
      <c r="B76" s="9">
        <v>45078</v>
      </c>
      <c r="C76" s="3">
        <f t="shared" si="5"/>
        <v>157405.89876485767</v>
      </c>
      <c r="D76" s="1">
        <f t="shared" si="0"/>
        <v>159725.94792123148</v>
      </c>
      <c r="E76" s="10">
        <f t="shared" si="4"/>
        <v>2320.0491563738033</v>
      </c>
      <c r="F76" s="10"/>
      <c r="G76" s="10"/>
      <c r="H76" s="21">
        <v>0</v>
      </c>
      <c r="I76" s="3">
        <f t="shared" si="1"/>
        <v>1000</v>
      </c>
      <c r="J76" s="10">
        <f t="shared" si="6"/>
        <v>105000</v>
      </c>
      <c r="K76" t="b">
        <f t="shared" si="3"/>
        <v>0</v>
      </c>
      <c r="L76" s="12"/>
    </row>
    <row r="77" spans="2:12" ht="16">
      <c r="B77" s="9">
        <v>45108</v>
      </c>
      <c r="C77" s="3">
        <f t="shared" si="5"/>
        <v>159725.94792123148</v>
      </c>
      <c r="D77" s="1">
        <f t="shared" si="0"/>
        <v>162065.33082057507</v>
      </c>
      <c r="E77" s="10">
        <f t="shared" si="4"/>
        <v>2339.3828993435891</v>
      </c>
      <c r="F77" s="10"/>
      <c r="G77" s="10"/>
      <c r="H77" s="21">
        <v>0</v>
      </c>
      <c r="I77" s="3">
        <f t="shared" si="1"/>
        <v>1000</v>
      </c>
      <c r="J77" s="10">
        <f t="shared" si="6"/>
        <v>106000</v>
      </c>
      <c r="K77" t="b">
        <f t="shared" si="3"/>
        <v>0</v>
      </c>
      <c r="L77" s="12"/>
    </row>
    <row r="78" spans="2:12" ht="16">
      <c r="B78" s="9">
        <v>45139</v>
      </c>
      <c r="C78" s="3">
        <f t="shared" si="5"/>
        <v>162065.33082057507</v>
      </c>
      <c r="D78" s="1">
        <f t="shared" si="0"/>
        <v>164424.2085774132</v>
      </c>
      <c r="E78" s="10">
        <f t="shared" si="4"/>
        <v>2358.8777568381338</v>
      </c>
      <c r="F78" s="10"/>
      <c r="G78" s="10"/>
      <c r="H78" s="21">
        <v>0</v>
      </c>
      <c r="I78" s="3">
        <f t="shared" si="1"/>
        <v>1000</v>
      </c>
      <c r="J78" s="10">
        <f t="shared" si="6"/>
        <v>107000</v>
      </c>
      <c r="K78" t="b">
        <f t="shared" si="3"/>
        <v>0</v>
      </c>
      <c r="L78" s="12"/>
    </row>
    <row r="79" spans="2:12" ht="16">
      <c r="B79" s="9">
        <v>45170</v>
      </c>
      <c r="C79" s="3">
        <f t="shared" si="5"/>
        <v>164424.2085774132</v>
      </c>
      <c r="D79" s="1">
        <f t="shared" si="0"/>
        <v>166802.74364889163</v>
      </c>
      <c r="E79" s="10">
        <f t="shared" si="4"/>
        <v>2378.535071478429</v>
      </c>
      <c r="F79" s="10"/>
      <c r="G79" s="10"/>
      <c r="H79" s="21">
        <v>0</v>
      </c>
      <c r="I79" s="3">
        <f t="shared" si="1"/>
        <v>1000</v>
      </c>
      <c r="J79" s="10">
        <f t="shared" si="6"/>
        <v>108000</v>
      </c>
      <c r="K79" t="b">
        <f t="shared" si="3"/>
        <v>0</v>
      </c>
      <c r="L79" s="12"/>
    </row>
    <row r="80" spans="2:12" ht="16">
      <c r="B80" s="9">
        <v>45200</v>
      </c>
      <c r="C80" s="3">
        <f t="shared" si="5"/>
        <v>166802.74364889163</v>
      </c>
      <c r="D80" s="1">
        <f t="shared" si="0"/>
        <v>169201.09984596571</v>
      </c>
      <c r="E80" s="10">
        <f t="shared" si="4"/>
        <v>2398.3561970740848</v>
      </c>
      <c r="F80" s="10"/>
      <c r="G80" s="10"/>
      <c r="H80" s="21">
        <v>0</v>
      </c>
      <c r="I80" s="3">
        <f t="shared" si="1"/>
        <v>1000</v>
      </c>
      <c r="J80" s="10">
        <f t="shared" si="6"/>
        <v>109000</v>
      </c>
      <c r="K80" t="b">
        <f t="shared" si="3"/>
        <v>0</v>
      </c>
      <c r="L80" s="12"/>
    </row>
    <row r="81" spans="2:12" ht="16">
      <c r="B81" s="9">
        <v>45231</v>
      </c>
      <c r="C81" s="3">
        <f t="shared" si="5"/>
        <v>169201.09984596571</v>
      </c>
      <c r="D81" s="1">
        <f t="shared" si="0"/>
        <v>171619.44234468209</v>
      </c>
      <c r="E81" s="10">
        <f t="shared" si="4"/>
        <v>2418.3424987163744</v>
      </c>
      <c r="F81" s="10"/>
      <c r="G81" s="10"/>
      <c r="H81" s="21">
        <v>0</v>
      </c>
      <c r="I81" s="3">
        <f t="shared" si="1"/>
        <v>1000</v>
      </c>
      <c r="J81" s="10">
        <f t="shared" si="6"/>
        <v>110000</v>
      </c>
      <c r="K81" t="b">
        <f t="shared" si="3"/>
        <v>0</v>
      </c>
      <c r="L81" s="12"/>
    </row>
    <row r="82" spans="2:12" ht="16">
      <c r="B82" s="9">
        <v>45261</v>
      </c>
      <c r="C82" s="3">
        <f t="shared" si="5"/>
        <v>171619.44234468209</v>
      </c>
      <c r="D82" s="1">
        <f t="shared" si="0"/>
        <v>174057.93769755444</v>
      </c>
      <c r="E82" s="10">
        <f t="shared" si="4"/>
        <v>2438.4953528723563</v>
      </c>
      <c r="F82" s="10"/>
      <c r="G82" s="10"/>
      <c r="H82" s="21">
        <v>0</v>
      </c>
      <c r="I82" s="3">
        <f t="shared" si="1"/>
        <v>1000</v>
      </c>
      <c r="J82" s="10">
        <f t="shared" si="6"/>
        <v>111000</v>
      </c>
      <c r="K82" t="b">
        <f t="shared" si="3"/>
        <v>0</v>
      </c>
      <c r="L82" s="12"/>
    </row>
    <row r="83" spans="2:12" ht="16">
      <c r="B83" s="9">
        <v>45292</v>
      </c>
      <c r="C83" s="3">
        <f t="shared" si="5"/>
        <v>174057.93769755444</v>
      </c>
      <c r="D83" s="1">
        <f t="shared" si="0"/>
        <v>176516.75384503405</v>
      </c>
      <c r="E83" s="10">
        <f t="shared" si="4"/>
        <v>2458.816147479607</v>
      </c>
      <c r="F83" s="10"/>
      <c r="G83" s="10"/>
      <c r="H83" s="21">
        <v>0</v>
      </c>
      <c r="I83" s="3">
        <f t="shared" si="1"/>
        <v>1000</v>
      </c>
      <c r="J83" s="10">
        <f t="shared" si="6"/>
        <v>112000</v>
      </c>
      <c r="K83" t="b">
        <f t="shared" si="3"/>
        <v>0</v>
      </c>
      <c r="L83" s="12"/>
    </row>
    <row r="84" spans="2:12" ht="16">
      <c r="B84" s="9">
        <v>45323</v>
      </c>
      <c r="C84" s="3">
        <f t="shared" si="5"/>
        <v>176516.75384503405</v>
      </c>
      <c r="D84" s="1">
        <f t="shared" si="0"/>
        <v>178996.06012707599</v>
      </c>
      <c r="E84" s="10">
        <f t="shared" si="4"/>
        <v>2479.3062820419436</v>
      </c>
      <c r="F84" s="10"/>
      <c r="G84" s="10"/>
      <c r="H84" s="21">
        <v>0</v>
      </c>
      <c r="I84" s="3">
        <f t="shared" si="1"/>
        <v>1000</v>
      </c>
      <c r="J84" s="10">
        <f t="shared" si="6"/>
        <v>113000</v>
      </c>
      <c r="K84" t="b">
        <f t="shared" si="3"/>
        <v>0</v>
      </c>
      <c r="L84" s="12"/>
    </row>
    <row r="85" spans="2:12" ht="16">
      <c r="B85" s="9">
        <v>45352</v>
      </c>
      <c r="C85" s="3">
        <f t="shared" si="5"/>
        <v>178996.06012707599</v>
      </c>
      <c r="D85" s="1">
        <f t="shared" si="0"/>
        <v>181496.02729480164</v>
      </c>
      <c r="E85" s="10">
        <f t="shared" si="4"/>
        <v>2499.967167725641</v>
      </c>
      <c r="F85" s="10"/>
      <c r="G85" s="10"/>
      <c r="H85" s="21">
        <v>0</v>
      </c>
      <c r="I85" s="3">
        <f t="shared" si="1"/>
        <v>1000</v>
      </c>
      <c r="J85" s="10">
        <f t="shared" si="6"/>
        <v>114000</v>
      </c>
      <c r="K85" t="b">
        <f t="shared" si="3"/>
        <v>0</v>
      </c>
      <c r="L85" s="12"/>
    </row>
    <row r="86" spans="2:12" ht="16">
      <c r="B86" s="9">
        <v>45383</v>
      </c>
      <c r="C86" s="3">
        <f t="shared" si="5"/>
        <v>181496.02729480164</v>
      </c>
      <c r="D86" s="1">
        <f t="shared" si="0"/>
        <v>184016.8275222583</v>
      </c>
      <c r="E86" s="10">
        <f t="shared" si="4"/>
        <v>2520.8002274566679</v>
      </c>
      <c r="F86" s="10"/>
      <c r="G86" s="10"/>
      <c r="H86" s="21">
        <v>0</v>
      </c>
      <c r="I86" s="3">
        <f t="shared" si="1"/>
        <v>1000</v>
      </c>
      <c r="J86" s="10">
        <f t="shared" si="6"/>
        <v>115000</v>
      </c>
      <c r="K86" t="b">
        <f t="shared" si="3"/>
        <v>0</v>
      </c>
      <c r="L86" s="12"/>
    </row>
    <row r="87" spans="2:12" ht="16">
      <c r="B87" s="9">
        <v>45413</v>
      </c>
      <c r="C87" s="3">
        <f t="shared" si="5"/>
        <v>184016.8275222583</v>
      </c>
      <c r="D87" s="1">
        <f t="shared" si="0"/>
        <v>186558.63441827713</v>
      </c>
      <c r="E87" s="10">
        <f t="shared" si="4"/>
        <v>2541.8068960188248</v>
      </c>
      <c r="F87" s="10"/>
      <c r="G87" s="10"/>
      <c r="H87" s="21">
        <v>0</v>
      </c>
      <c r="I87" s="3">
        <f t="shared" si="1"/>
        <v>1000</v>
      </c>
      <c r="J87" s="10">
        <f t="shared" si="6"/>
        <v>116000</v>
      </c>
      <c r="K87" t="b">
        <f t="shared" si="3"/>
        <v>0</v>
      </c>
      <c r="L87" s="12"/>
    </row>
    <row r="88" spans="2:12" ht="16">
      <c r="B88" s="9">
        <v>45444</v>
      </c>
      <c r="C88" s="3">
        <f t="shared" si="5"/>
        <v>186558.63441827713</v>
      </c>
      <c r="D88" s="1">
        <f t="shared" si="0"/>
        <v>189121.62303842942</v>
      </c>
      <c r="E88" s="10">
        <f t="shared" si="4"/>
        <v>2562.9886201522895</v>
      </c>
      <c r="F88" s="10"/>
      <c r="G88" s="10"/>
      <c r="H88" s="21">
        <v>0</v>
      </c>
      <c r="I88" s="3">
        <f t="shared" si="1"/>
        <v>1000</v>
      </c>
      <c r="J88" s="10">
        <f t="shared" si="6"/>
        <v>117000</v>
      </c>
      <c r="K88" t="b">
        <f t="shared" si="3"/>
        <v>0</v>
      </c>
      <c r="L88" s="12"/>
    </row>
    <row r="89" spans="2:12" ht="16">
      <c r="B89" s="9">
        <v>45474</v>
      </c>
      <c r="C89" s="3">
        <f t="shared" si="5"/>
        <v>189121.62303842942</v>
      </c>
      <c r="D89" s="1">
        <f t="shared" ref="D89:D152" si="7">(C89+H89+I89)*(1+$F$10)</f>
        <v>191705.96989708298</v>
      </c>
      <c r="E89" s="10">
        <f t="shared" si="4"/>
        <v>2584.34685865356</v>
      </c>
      <c r="F89" s="10"/>
      <c r="G89" s="10"/>
      <c r="H89" s="21">
        <v>0</v>
      </c>
      <c r="I89" s="3">
        <f t="shared" ref="I89:I152" si="8">IF($C$13&gt;=B89,0,IF(K88=FALSE,$C$11))</f>
        <v>1000</v>
      </c>
      <c r="J89" s="10">
        <f t="shared" si="6"/>
        <v>118000</v>
      </c>
      <c r="K89" t="b">
        <f t="shared" ref="K89:K152" si="9">IF(J89&gt;=500000,TRUE)</f>
        <v>0</v>
      </c>
      <c r="L89" s="12"/>
    </row>
    <row r="90" spans="2:12" ht="16">
      <c r="B90" s="9">
        <v>45505</v>
      </c>
      <c r="C90" s="3">
        <f t="shared" si="5"/>
        <v>191705.96989708298</v>
      </c>
      <c r="D90" s="1">
        <f t="shared" si="7"/>
        <v>194311.85297955867</v>
      </c>
      <c r="E90" s="10">
        <f t="shared" ref="E90:E153" si="10">D90-C90</f>
        <v>2605.8830824756878</v>
      </c>
      <c r="F90" s="10"/>
      <c r="G90" s="10"/>
      <c r="H90" s="21">
        <v>0</v>
      </c>
      <c r="I90" s="3">
        <f t="shared" si="8"/>
        <v>1000</v>
      </c>
      <c r="J90" s="10">
        <f t="shared" si="6"/>
        <v>119000</v>
      </c>
      <c r="K90" t="b">
        <f t="shared" si="9"/>
        <v>0</v>
      </c>
      <c r="L90" s="12"/>
    </row>
    <row r="91" spans="2:12" ht="16">
      <c r="B91" s="9">
        <v>45536</v>
      </c>
      <c r="C91" s="3">
        <f t="shared" ref="C91:C154" si="11">D90</f>
        <v>194311.85297955867</v>
      </c>
      <c r="D91" s="1">
        <f t="shared" si="7"/>
        <v>196939.45175438831</v>
      </c>
      <c r="E91" s="10">
        <f t="shared" si="10"/>
        <v>2627.5987748296466</v>
      </c>
      <c r="F91" s="10"/>
      <c r="G91" s="10"/>
      <c r="H91" s="21">
        <v>0</v>
      </c>
      <c r="I91" s="3">
        <f t="shared" si="8"/>
        <v>1000</v>
      </c>
      <c r="J91" s="10">
        <f t="shared" si="6"/>
        <v>120000</v>
      </c>
      <c r="K91" t="b">
        <f t="shared" si="9"/>
        <v>0</v>
      </c>
      <c r="L91" s="12"/>
    </row>
    <row r="92" spans="2:12" ht="16">
      <c r="B92" s="9">
        <v>45566</v>
      </c>
      <c r="C92" s="3">
        <f t="shared" si="11"/>
        <v>196939.45175438831</v>
      </c>
      <c r="D92" s="1">
        <f t="shared" si="7"/>
        <v>199588.94718567489</v>
      </c>
      <c r="E92" s="10">
        <f t="shared" si="10"/>
        <v>2649.4954312865739</v>
      </c>
      <c r="F92" s="10"/>
      <c r="G92" s="10"/>
      <c r="H92" s="21">
        <v>0</v>
      </c>
      <c r="I92" s="3">
        <f t="shared" si="8"/>
        <v>1000</v>
      </c>
      <c r="J92" s="10">
        <f t="shared" si="6"/>
        <v>121000</v>
      </c>
      <c r="K92" t="b">
        <f t="shared" si="9"/>
        <v>0</v>
      </c>
      <c r="L92" s="12"/>
    </row>
    <row r="93" spans="2:12" ht="16">
      <c r="B93" s="9">
        <v>45597</v>
      </c>
      <c r="C93" s="3">
        <f t="shared" si="11"/>
        <v>199588.94718567489</v>
      </c>
      <c r="D93" s="1">
        <f t="shared" si="7"/>
        <v>202260.52174555551</v>
      </c>
      <c r="E93" s="10">
        <f t="shared" si="10"/>
        <v>2671.5745598806243</v>
      </c>
      <c r="F93" s="10"/>
      <c r="G93" s="10"/>
      <c r="H93" s="21">
        <v>0</v>
      </c>
      <c r="I93" s="3">
        <f t="shared" si="8"/>
        <v>1000</v>
      </c>
      <c r="J93" s="10">
        <f t="shared" si="6"/>
        <v>122000</v>
      </c>
      <c r="K93" t="b">
        <f t="shared" si="9"/>
        <v>0</v>
      </c>
      <c r="L93" s="12"/>
    </row>
    <row r="94" spans="2:12" ht="16">
      <c r="B94" s="9">
        <v>45627</v>
      </c>
      <c r="C94" s="3">
        <f t="shared" si="11"/>
        <v>202260.52174555551</v>
      </c>
      <c r="D94" s="1">
        <f t="shared" si="7"/>
        <v>204954.35942676847</v>
      </c>
      <c r="E94" s="10">
        <f t="shared" si="10"/>
        <v>2693.8376812129572</v>
      </c>
      <c r="F94" s="10"/>
      <c r="G94" s="10"/>
      <c r="H94" s="21">
        <v>0</v>
      </c>
      <c r="I94" s="3">
        <f t="shared" si="8"/>
        <v>1000</v>
      </c>
      <c r="J94" s="10">
        <f t="shared" si="6"/>
        <v>123000</v>
      </c>
      <c r="K94" t="b">
        <f t="shared" si="9"/>
        <v>0</v>
      </c>
      <c r="L94" s="12"/>
    </row>
    <row r="95" spans="2:12" ht="16">
      <c r="B95" s="9">
        <v>45658</v>
      </c>
      <c r="C95" s="3">
        <f t="shared" si="11"/>
        <v>204954.35942676847</v>
      </c>
      <c r="D95" s="1">
        <f t="shared" si="7"/>
        <v>207670.64575532486</v>
      </c>
      <c r="E95" s="10">
        <f t="shared" si="10"/>
        <v>2716.2863285563944</v>
      </c>
      <c r="F95" s="10"/>
      <c r="G95" s="10"/>
      <c r="H95" s="21">
        <v>0</v>
      </c>
      <c r="I95" s="3">
        <f t="shared" si="8"/>
        <v>1000</v>
      </c>
      <c r="J95" s="10">
        <f t="shared" si="6"/>
        <v>124000</v>
      </c>
      <c r="K95" t="b">
        <f t="shared" si="9"/>
        <v>0</v>
      </c>
      <c r="L95" s="12"/>
    </row>
    <row r="96" spans="2:12" ht="16">
      <c r="B96" s="9">
        <v>45689</v>
      </c>
      <c r="C96" s="3">
        <f t="shared" si="11"/>
        <v>207670.64575532486</v>
      </c>
      <c r="D96" s="1">
        <f t="shared" si="7"/>
        <v>210409.5678032859</v>
      </c>
      <c r="E96" s="10">
        <f t="shared" si="10"/>
        <v>2738.9220479610376</v>
      </c>
      <c r="F96" s="10"/>
      <c r="G96" s="10"/>
      <c r="H96" s="21">
        <v>0</v>
      </c>
      <c r="I96" s="3">
        <f t="shared" si="8"/>
        <v>1000</v>
      </c>
      <c r="J96" s="10">
        <f t="shared" si="6"/>
        <v>125000</v>
      </c>
      <c r="K96" t="b">
        <f t="shared" si="9"/>
        <v>0</v>
      </c>
      <c r="L96" s="12"/>
    </row>
    <row r="97" spans="2:12" ht="16">
      <c r="B97" s="9">
        <v>45717</v>
      </c>
      <c r="C97" s="3">
        <f t="shared" si="11"/>
        <v>210409.5678032859</v>
      </c>
      <c r="D97" s="1">
        <f t="shared" si="7"/>
        <v>213171.3142016466</v>
      </c>
      <c r="E97" s="10">
        <f t="shared" si="10"/>
        <v>2761.7463983607013</v>
      </c>
      <c r="F97" s="10"/>
      <c r="G97" s="10"/>
      <c r="H97" s="21">
        <v>0</v>
      </c>
      <c r="I97" s="3">
        <f t="shared" si="8"/>
        <v>1000</v>
      </c>
      <c r="J97" s="10">
        <f t="shared" si="6"/>
        <v>126000</v>
      </c>
      <c r="K97" t="b">
        <f t="shared" si="9"/>
        <v>0</v>
      </c>
      <c r="L97" s="12"/>
    </row>
    <row r="98" spans="2:12" ht="16">
      <c r="B98" s="9">
        <v>45748</v>
      </c>
      <c r="C98" s="3">
        <f t="shared" si="11"/>
        <v>213171.3142016466</v>
      </c>
      <c r="D98" s="1">
        <f t="shared" si="7"/>
        <v>215956.07515332699</v>
      </c>
      <c r="E98" s="10">
        <f t="shared" si="10"/>
        <v>2784.7609516803932</v>
      </c>
      <c r="F98" s="10"/>
      <c r="G98" s="10"/>
      <c r="H98" s="21">
        <v>0</v>
      </c>
      <c r="I98" s="3">
        <f t="shared" si="8"/>
        <v>1000</v>
      </c>
      <c r="J98" s="10">
        <f t="shared" si="6"/>
        <v>127000</v>
      </c>
      <c r="K98" t="b">
        <f t="shared" si="9"/>
        <v>0</v>
      </c>
      <c r="L98" s="12"/>
    </row>
    <row r="99" spans="2:12" ht="16">
      <c r="B99" s="9">
        <v>45778</v>
      </c>
      <c r="C99" s="3">
        <f t="shared" si="11"/>
        <v>215956.07515332699</v>
      </c>
      <c r="D99" s="1">
        <f t="shared" si="7"/>
        <v>218764.04244627137</v>
      </c>
      <c r="E99" s="10">
        <f t="shared" si="10"/>
        <v>2807.9672929443768</v>
      </c>
      <c r="F99" s="10"/>
      <c r="G99" s="10"/>
      <c r="H99" s="21">
        <v>0</v>
      </c>
      <c r="I99" s="3">
        <f t="shared" si="8"/>
        <v>1000</v>
      </c>
      <c r="J99" s="10">
        <f t="shared" si="6"/>
        <v>128000</v>
      </c>
      <c r="K99" t="b">
        <f t="shared" si="9"/>
        <v>0</v>
      </c>
      <c r="L99" s="12"/>
    </row>
    <row r="100" spans="2:12" ht="16">
      <c r="B100" s="9">
        <v>45809</v>
      </c>
      <c r="C100" s="3">
        <f t="shared" si="11"/>
        <v>218764.04244627137</v>
      </c>
      <c r="D100" s="1">
        <f t="shared" si="7"/>
        <v>221595.40946665697</v>
      </c>
      <c r="E100" s="10">
        <f t="shared" si="10"/>
        <v>2831.3670203856018</v>
      </c>
      <c r="F100" s="10"/>
      <c r="G100" s="10"/>
      <c r="H100" s="21">
        <v>0</v>
      </c>
      <c r="I100" s="3">
        <f t="shared" si="8"/>
        <v>1000</v>
      </c>
      <c r="J100" s="10">
        <f t="shared" si="6"/>
        <v>129000</v>
      </c>
      <c r="K100" t="b">
        <f t="shared" si="9"/>
        <v>0</v>
      </c>
      <c r="L100" s="12"/>
    </row>
    <row r="101" spans="2:12" ht="16">
      <c r="B101" s="9">
        <v>45839</v>
      </c>
      <c r="C101" s="3">
        <f t="shared" si="11"/>
        <v>221595.40946665697</v>
      </c>
      <c r="D101" s="1">
        <f t="shared" si="7"/>
        <v>224450.37121221243</v>
      </c>
      <c r="E101" s="10">
        <f t="shared" si="10"/>
        <v>2854.9617455554544</v>
      </c>
      <c r="F101" s="10"/>
      <c r="G101" s="10"/>
      <c r="H101" s="21">
        <v>0</v>
      </c>
      <c r="I101" s="3">
        <f t="shared" si="8"/>
        <v>1000</v>
      </c>
      <c r="J101" s="10">
        <f t="shared" si="6"/>
        <v>130000</v>
      </c>
      <c r="K101" t="b">
        <f t="shared" si="9"/>
        <v>0</v>
      </c>
      <c r="L101" s="12"/>
    </row>
    <row r="102" spans="2:12" ht="16">
      <c r="B102" s="9">
        <v>45870</v>
      </c>
      <c r="C102" s="3">
        <f t="shared" si="11"/>
        <v>224450.37121221243</v>
      </c>
      <c r="D102" s="1">
        <f t="shared" si="7"/>
        <v>227329.12430564754</v>
      </c>
      <c r="E102" s="10">
        <f t="shared" si="10"/>
        <v>2878.7530934351089</v>
      </c>
      <c r="F102" s="10"/>
      <c r="G102" s="10"/>
      <c r="H102" s="21">
        <v>0</v>
      </c>
      <c r="I102" s="3">
        <f t="shared" si="8"/>
        <v>1000</v>
      </c>
      <c r="J102" s="10">
        <f t="shared" ref="J102:J165" si="12">IF(H102&gt;0,H102+J101+I102,J101+I102)</f>
        <v>131000</v>
      </c>
      <c r="K102" t="b">
        <f t="shared" si="9"/>
        <v>0</v>
      </c>
      <c r="L102" s="12"/>
    </row>
    <row r="103" spans="2:12" ht="16">
      <c r="B103" s="9">
        <v>45901</v>
      </c>
      <c r="C103" s="3">
        <f t="shared" si="11"/>
        <v>227329.12430564754</v>
      </c>
      <c r="D103" s="1">
        <f t="shared" si="7"/>
        <v>230231.86700819459</v>
      </c>
      <c r="E103" s="10">
        <f t="shared" si="10"/>
        <v>2902.7427025470533</v>
      </c>
      <c r="F103" s="10"/>
      <c r="G103" s="10"/>
      <c r="H103" s="21">
        <v>0</v>
      </c>
      <c r="I103" s="3">
        <f t="shared" si="8"/>
        <v>1000</v>
      </c>
      <c r="J103" s="10">
        <f t="shared" si="12"/>
        <v>132000</v>
      </c>
      <c r="K103" t="b">
        <f t="shared" si="9"/>
        <v>0</v>
      </c>
      <c r="L103" s="12"/>
    </row>
    <row r="104" spans="2:12" ht="16">
      <c r="B104" s="9">
        <v>45931</v>
      </c>
      <c r="C104" s="3">
        <f t="shared" si="11"/>
        <v>230231.86700819459</v>
      </c>
      <c r="D104" s="1">
        <f t="shared" si="7"/>
        <v>233158.79923326286</v>
      </c>
      <c r="E104" s="10">
        <f t="shared" si="10"/>
        <v>2926.9322250682744</v>
      </c>
      <c r="F104" s="10"/>
      <c r="G104" s="10"/>
      <c r="H104" s="21">
        <v>0</v>
      </c>
      <c r="I104" s="3">
        <f t="shared" si="8"/>
        <v>1000</v>
      </c>
      <c r="J104" s="10">
        <f t="shared" si="12"/>
        <v>133000</v>
      </c>
      <c r="K104" t="b">
        <f t="shared" si="9"/>
        <v>0</v>
      </c>
      <c r="L104" s="12"/>
    </row>
    <row r="105" spans="2:12" ht="16">
      <c r="B105" s="9">
        <v>45962</v>
      </c>
      <c r="C105" s="3">
        <f t="shared" si="11"/>
        <v>233158.79923326286</v>
      </c>
      <c r="D105" s="1">
        <f t="shared" si="7"/>
        <v>236110.12256020671</v>
      </c>
      <c r="E105" s="10">
        <f t="shared" si="10"/>
        <v>2951.3233269438497</v>
      </c>
      <c r="F105" s="10"/>
      <c r="G105" s="10"/>
      <c r="H105" s="21">
        <v>0</v>
      </c>
      <c r="I105" s="3">
        <f t="shared" si="8"/>
        <v>1000</v>
      </c>
      <c r="J105" s="10">
        <f t="shared" si="12"/>
        <v>134000</v>
      </c>
      <c r="K105" t="b">
        <f t="shared" si="9"/>
        <v>0</v>
      </c>
      <c r="L105" s="12"/>
    </row>
    <row r="106" spans="2:12" ht="16">
      <c r="B106" s="9">
        <v>45992</v>
      </c>
      <c r="C106" s="3">
        <f t="shared" si="11"/>
        <v>236110.12256020671</v>
      </c>
      <c r="D106" s="1">
        <f t="shared" si="7"/>
        <v>239086.04024820842</v>
      </c>
      <c r="E106" s="10">
        <f t="shared" si="10"/>
        <v>2975.9176880017039</v>
      </c>
      <c r="F106" s="10"/>
      <c r="G106" s="10"/>
      <c r="H106" s="21">
        <v>0</v>
      </c>
      <c r="I106" s="3">
        <f t="shared" si="8"/>
        <v>1000</v>
      </c>
      <c r="J106" s="10">
        <f t="shared" si="12"/>
        <v>135000</v>
      </c>
      <c r="K106" t="b">
        <f t="shared" si="9"/>
        <v>0</v>
      </c>
      <c r="L106" s="12"/>
    </row>
    <row r="107" spans="2:12" ht="16">
      <c r="B107" s="9">
        <v>46023</v>
      </c>
      <c r="C107" s="3">
        <f t="shared" si="11"/>
        <v>239086.04024820842</v>
      </c>
      <c r="D107" s="1">
        <f t="shared" si="7"/>
        <v>242086.7572502768</v>
      </c>
      <c r="E107" s="10">
        <f t="shared" si="10"/>
        <v>3000.7170020683843</v>
      </c>
      <c r="F107" s="10"/>
      <c r="G107" s="10"/>
      <c r="H107" s="21">
        <v>0</v>
      </c>
      <c r="I107" s="3">
        <f t="shared" si="8"/>
        <v>1000</v>
      </c>
      <c r="J107" s="10">
        <f t="shared" si="12"/>
        <v>136000</v>
      </c>
      <c r="K107" t="b">
        <f t="shared" si="9"/>
        <v>0</v>
      </c>
      <c r="L107" s="12"/>
    </row>
    <row r="108" spans="2:12" ht="16">
      <c r="B108" s="9">
        <v>46054</v>
      </c>
      <c r="C108" s="3">
        <f t="shared" si="11"/>
        <v>242086.7572502768</v>
      </c>
      <c r="D108" s="1">
        <f t="shared" si="7"/>
        <v>245112.48022736242</v>
      </c>
      <c r="E108" s="10">
        <f t="shared" si="10"/>
        <v>3025.7229770856211</v>
      </c>
      <c r="F108" s="10"/>
      <c r="G108" s="10"/>
      <c r="H108" s="21">
        <v>0</v>
      </c>
      <c r="I108" s="3">
        <f t="shared" si="8"/>
        <v>1000</v>
      </c>
      <c r="J108" s="10">
        <f t="shared" si="12"/>
        <v>137000</v>
      </c>
      <c r="K108" t="b">
        <f t="shared" si="9"/>
        <v>0</v>
      </c>
      <c r="L108" s="12"/>
    </row>
    <row r="109" spans="2:12" ht="16">
      <c r="B109" s="9">
        <v>46082</v>
      </c>
      <c r="C109" s="3">
        <f t="shared" si="11"/>
        <v>245112.48022736242</v>
      </c>
      <c r="D109" s="1">
        <f t="shared" si="7"/>
        <v>248163.41756259045</v>
      </c>
      <c r="E109" s="10">
        <f t="shared" si="10"/>
        <v>3050.9373352280236</v>
      </c>
      <c r="F109" s="10"/>
      <c r="G109" s="10"/>
      <c r="H109" s="21">
        <v>0</v>
      </c>
      <c r="I109" s="3">
        <f t="shared" si="8"/>
        <v>1000</v>
      </c>
      <c r="J109" s="10">
        <f t="shared" si="12"/>
        <v>138000</v>
      </c>
      <c r="K109" t="b">
        <f t="shared" si="9"/>
        <v>0</v>
      </c>
      <c r="L109" s="12"/>
    </row>
    <row r="110" spans="2:12" ht="16">
      <c r="B110" s="9">
        <v>46113</v>
      </c>
      <c r="C110" s="3">
        <f t="shared" si="11"/>
        <v>248163.41756259045</v>
      </c>
      <c r="D110" s="1">
        <f t="shared" si="7"/>
        <v>251239.77937561204</v>
      </c>
      <c r="E110" s="10">
        <f t="shared" si="10"/>
        <v>3076.3618130215909</v>
      </c>
      <c r="F110" s="10"/>
      <c r="G110" s="10"/>
      <c r="H110" s="21">
        <v>0</v>
      </c>
      <c r="I110" s="3">
        <f t="shared" si="8"/>
        <v>1000</v>
      </c>
      <c r="J110" s="10">
        <f t="shared" si="12"/>
        <v>139000</v>
      </c>
      <c r="K110" t="b">
        <f t="shared" si="9"/>
        <v>0</v>
      </c>
      <c r="L110" s="12"/>
    </row>
    <row r="111" spans="2:12" ht="16">
      <c r="B111" s="9">
        <v>46143</v>
      </c>
      <c r="C111" s="3">
        <f t="shared" si="11"/>
        <v>251239.77937561204</v>
      </c>
      <c r="D111" s="1">
        <f t="shared" si="7"/>
        <v>254341.77753707545</v>
      </c>
      <c r="E111" s="10">
        <f t="shared" si="10"/>
        <v>3101.9981614634162</v>
      </c>
      <c r="F111" s="10"/>
      <c r="G111" s="10"/>
      <c r="H111" s="21">
        <v>0</v>
      </c>
      <c r="I111" s="3">
        <f t="shared" si="8"/>
        <v>1000</v>
      </c>
      <c r="J111" s="10">
        <f t="shared" si="12"/>
        <v>140000</v>
      </c>
      <c r="K111" t="b">
        <f t="shared" si="9"/>
        <v>0</v>
      </c>
      <c r="L111" s="12"/>
    </row>
    <row r="112" spans="2:12" ht="16">
      <c r="B112" s="9">
        <v>46174</v>
      </c>
      <c r="C112" s="3">
        <f t="shared" si="11"/>
        <v>254341.77753707545</v>
      </c>
      <c r="D112" s="1">
        <f t="shared" si="7"/>
        <v>257469.62568321775</v>
      </c>
      <c r="E112" s="10">
        <f t="shared" si="10"/>
        <v>3127.8481461422925</v>
      </c>
      <c r="F112" s="10"/>
      <c r="G112" s="10"/>
      <c r="H112" s="21">
        <v>0</v>
      </c>
      <c r="I112" s="3">
        <f t="shared" si="8"/>
        <v>1000</v>
      </c>
      <c r="J112" s="10">
        <f t="shared" si="12"/>
        <v>141000</v>
      </c>
      <c r="K112" t="b">
        <f t="shared" si="9"/>
        <v>0</v>
      </c>
      <c r="L112" s="12"/>
    </row>
    <row r="113" spans="2:12" ht="16">
      <c r="B113" s="9">
        <v>46204</v>
      </c>
      <c r="C113" s="3">
        <f t="shared" si="11"/>
        <v>257469.62568321775</v>
      </c>
      <c r="D113" s="1">
        <f t="shared" si="7"/>
        <v>260623.53923057788</v>
      </c>
      <c r="E113" s="10">
        <f t="shared" si="10"/>
        <v>3153.9135473601345</v>
      </c>
      <c r="F113" s="10"/>
      <c r="G113" s="10"/>
      <c r="H113" s="21">
        <v>0</v>
      </c>
      <c r="I113" s="3">
        <f t="shared" si="8"/>
        <v>1000</v>
      </c>
      <c r="J113" s="10">
        <f t="shared" si="12"/>
        <v>142000</v>
      </c>
      <c r="K113" t="b">
        <f t="shared" si="9"/>
        <v>0</v>
      </c>
      <c r="L113" s="12"/>
    </row>
    <row r="114" spans="2:12" ht="16">
      <c r="B114" s="9">
        <v>46235</v>
      </c>
      <c r="C114" s="3">
        <f t="shared" si="11"/>
        <v>260623.53923057788</v>
      </c>
      <c r="D114" s="1">
        <f t="shared" si="7"/>
        <v>263803.73539083271</v>
      </c>
      <c r="E114" s="10">
        <f t="shared" si="10"/>
        <v>3180.1961602548254</v>
      </c>
      <c r="F114" s="10"/>
      <c r="G114" s="10"/>
      <c r="H114" s="21">
        <v>0</v>
      </c>
      <c r="I114" s="3">
        <f t="shared" si="8"/>
        <v>1000</v>
      </c>
      <c r="J114" s="10">
        <f t="shared" si="12"/>
        <v>143000</v>
      </c>
      <c r="K114" t="b">
        <f t="shared" si="9"/>
        <v>0</v>
      </c>
      <c r="L114" s="12"/>
    </row>
    <row r="115" spans="2:12" ht="16">
      <c r="B115" s="9">
        <v>46266</v>
      </c>
      <c r="C115" s="3">
        <f t="shared" si="11"/>
        <v>263803.73539083271</v>
      </c>
      <c r="D115" s="1">
        <f t="shared" si="7"/>
        <v>267010.43318575632</v>
      </c>
      <c r="E115" s="10">
        <f t="shared" si="10"/>
        <v>3206.697794923617</v>
      </c>
      <c r="F115" s="10"/>
      <c r="G115" s="10"/>
      <c r="H115" s="21">
        <v>0</v>
      </c>
      <c r="I115" s="3">
        <f t="shared" si="8"/>
        <v>1000</v>
      </c>
      <c r="J115" s="10">
        <f t="shared" si="12"/>
        <v>144000</v>
      </c>
      <c r="K115" t="b">
        <f t="shared" si="9"/>
        <v>0</v>
      </c>
      <c r="L115" s="12"/>
    </row>
    <row r="116" spans="2:12" ht="16">
      <c r="B116" s="9">
        <v>46296</v>
      </c>
      <c r="C116" s="3">
        <f t="shared" si="11"/>
        <v>267010.43318575632</v>
      </c>
      <c r="D116" s="1">
        <f t="shared" si="7"/>
        <v>270243.85346230428</v>
      </c>
      <c r="E116" s="10">
        <f t="shared" si="10"/>
        <v>3233.4202765479567</v>
      </c>
      <c r="F116" s="10"/>
      <c r="G116" s="10"/>
      <c r="H116" s="21">
        <v>0</v>
      </c>
      <c r="I116" s="3">
        <f t="shared" si="8"/>
        <v>1000</v>
      </c>
      <c r="J116" s="10">
        <f t="shared" si="12"/>
        <v>145000</v>
      </c>
      <c r="K116" t="b">
        <f t="shared" si="9"/>
        <v>0</v>
      </c>
      <c r="L116" s="12"/>
    </row>
    <row r="117" spans="2:12" ht="16">
      <c r="B117" s="9">
        <v>46327</v>
      </c>
      <c r="C117" s="3">
        <f t="shared" si="11"/>
        <v>270243.85346230428</v>
      </c>
      <c r="D117" s="1">
        <f t="shared" si="7"/>
        <v>273504.2189078235</v>
      </c>
      <c r="E117" s="10">
        <f t="shared" si="10"/>
        <v>3260.3654455192154</v>
      </c>
      <c r="F117" s="10"/>
      <c r="G117" s="10"/>
      <c r="H117" s="21">
        <v>0</v>
      </c>
      <c r="I117" s="3">
        <f t="shared" si="8"/>
        <v>1000</v>
      </c>
      <c r="J117" s="10">
        <f t="shared" si="12"/>
        <v>146000</v>
      </c>
      <c r="K117" t="b">
        <f t="shared" si="9"/>
        <v>0</v>
      </c>
      <c r="L117" s="12"/>
    </row>
    <row r="118" spans="2:12" ht="16">
      <c r="B118" s="9">
        <v>46357</v>
      </c>
      <c r="C118" s="3">
        <f t="shared" si="11"/>
        <v>273504.2189078235</v>
      </c>
      <c r="D118" s="1">
        <f t="shared" si="7"/>
        <v>276791.7540653887</v>
      </c>
      <c r="E118" s="10">
        <f t="shared" si="10"/>
        <v>3287.5351575652021</v>
      </c>
      <c r="F118" s="10"/>
      <c r="G118" s="10"/>
      <c r="H118" s="21">
        <v>0</v>
      </c>
      <c r="I118" s="3">
        <f t="shared" si="8"/>
        <v>1000</v>
      </c>
      <c r="J118" s="10">
        <f t="shared" si="12"/>
        <v>147000</v>
      </c>
      <c r="K118" t="b">
        <f t="shared" si="9"/>
        <v>0</v>
      </c>
      <c r="L118" s="12"/>
    </row>
    <row r="119" spans="2:12" ht="16">
      <c r="B119" s="9">
        <v>46388</v>
      </c>
      <c r="C119" s="3">
        <f t="shared" si="11"/>
        <v>276791.7540653887</v>
      </c>
      <c r="D119" s="1">
        <f t="shared" si="7"/>
        <v>280106.68534926692</v>
      </c>
      <c r="E119" s="10">
        <f t="shared" si="10"/>
        <v>3314.9312838782207</v>
      </c>
      <c r="F119" s="10"/>
      <c r="G119" s="10"/>
      <c r="H119" s="21">
        <v>0</v>
      </c>
      <c r="I119" s="3">
        <f t="shared" si="8"/>
        <v>1000</v>
      </c>
      <c r="J119" s="10">
        <f t="shared" si="12"/>
        <v>148000</v>
      </c>
      <c r="K119" t="b">
        <f t="shared" si="9"/>
        <v>0</v>
      </c>
      <c r="L119" s="12"/>
    </row>
    <row r="120" spans="2:12" ht="16">
      <c r="B120" s="9">
        <v>46419</v>
      </c>
      <c r="C120" s="3">
        <f t="shared" si="11"/>
        <v>280106.68534926692</v>
      </c>
      <c r="D120" s="1">
        <f t="shared" si="7"/>
        <v>283449.2410605108</v>
      </c>
      <c r="E120" s="10">
        <f t="shared" si="10"/>
        <v>3342.5557112438837</v>
      </c>
      <c r="F120" s="10"/>
      <c r="G120" s="10"/>
      <c r="H120" s="21">
        <v>0</v>
      </c>
      <c r="I120" s="3">
        <f t="shared" si="8"/>
        <v>1000</v>
      </c>
      <c r="J120" s="10">
        <f t="shared" si="12"/>
        <v>149000</v>
      </c>
      <c r="K120" t="b">
        <f t="shared" si="9"/>
        <v>0</v>
      </c>
      <c r="L120" s="12"/>
    </row>
    <row r="121" spans="2:12" ht="16">
      <c r="B121" s="9">
        <v>46447</v>
      </c>
      <c r="C121" s="3">
        <f t="shared" si="11"/>
        <v>283449.2410605108</v>
      </c>
      <c r="D121" s="1">
        <f t="shared" si="7"/>
        <v>286819.65140268172</v>
      </c>
      <c r="E121" s="10">
        <f t="shared" si="10"/>
        <v>3370.4103421709151</v>
      </c>
      <c r="F121" s="10"/>
      <c r="G121" s="10"/>
      <c r="H121" s="21">
        <v>0</v>
      </c>
      <c r="I121" s="3">
        <f t="shared" si="8"/>
        <v>1000</v>
      </c>
      <c r="J121" s="10">
        <f t="shared" si="12"/>
        <v>150000</v>
      </c>
      <c r="K121" t="b">
        <f t="shared" si="9"/>
        <v>0</v>
      </c>
      <c r="L121" s="12"/>
    </row>
    <row r="122" spans="2:12" ht="16">
      <c r="B122" s="9">
        <v>46478</v>
      </c>
      <c r="C122" s="3">
        <f t="shared" si="11"/>
        <v>286819.65140268172</v>
      </c>
      <c r="D122" s="1">
        <f t="shared" si="7"/>
        <v>290218.14849770407</v>
      </c>
      <c r="E122" s="10">
        <f t="shared" si="10"/>
        <v>3398.4970950223505</v>
      </c>
      <c r="F122" s="10"/>
      <c r="G122" s="10"/>
      <c r="H122" s="21">
        <v>0</v>
      </c>
      <c r="I122" s="3">
        <f t="shared" si="8"/>
        <v>1000</v>
      </c>
      <c r="J122" s="10">
        <f t="shared" si="12"/>
        <v>151000</v>
      </c>
      <c r="K122" t="b">
        <f t="shared" si="9"/>
        <v>0</v>
      </c>
      <c r="L122" s="12"/>
    </row>
    <row r="123" spans="2:12" ht="16">
      <c r="B123" s="9">
        <v>46508</v>
      </c>
      <c r="C123" s="3">
        <f t="shared" si="11"/>
        <v>290218.14849770407</v>
      </c>
      <c r="D123" s="1">
        <f t="shared" si="7"/>
        <v>293644.96640185162</v>
      </c>
      <c r="E123" s="10">
        <f t="shared" si="10"/>
        <v>3426.8179041475523</v>
      </c>
      <c r="F123" s="10"/>
      <c r="G123" s="10"/>
      <c r="H123" s="21">
        <v>0</v>
      </c>
      <c r="I123" s="3">
        <f t="shared" si="8"/>
        <v>1000</v>
      </c>
      <c r="J123" s="10">
        <f t="shared" si="12"/>
        <v>152000</v>
      </c>
      <c r="K123" t="b">
        <f t="shared" si="9"/>
        <v>0</v>
      </c>
      <c r="L123" s="12"/>
    </row>
    <row r="124" spans="2:12" ht="16">
      <c r="B124" s="9">
        <v>46539</v>
      </c>
      <c r="C124" s="3">
        <f t="shared" si="11"/>
        <v>293644.96640185162</v>
      </c>
      <c r="D124" s="1">
        <f t="shared" si="7"/>
        <v>297100.34112186707</v>
      </c>
      <c r="E124" s="10">
        <f t="shared" si="10"/>
        <v>3455.3747200154467</v>
      </c>
      <c r="F124" s="10"/>
      <c r="G124" s="10"/>
      <c r="H124" s="21">
        <v>0</v>
      </c>
      <c r="I124" s="3">
        <f t="shared" si="8"/>
        <v>1000</v>
      </c>
      <c r="J124" s="10">
        <f t="shared" si="12"/>
        <v>153000</v>
      </c>
      <c r="K124" t="b">
        <f t="shared" si="9"/>
        <v>0</v>
      </c>
      <c r="L124" s="12"/>
    </row>
    <row r="125" spans="2:12" ht="16">
      <c r="B125" s="9">
        <v>46569</v>
      </c>
      <c r="C125" s="3">
        <f t="shared" si="11"/>
        <v>297100.34112186707</v>
      </c>
      <c r="D125" s="1">
        <f t="shared" si="7"/>
        <v>300584.51063121593</v>
      </c>
      <c r="E125" s="10">
        <f t="shared" si="10"/>
        <v>3484.169509348867</v>
      </c>
      <c r="F125" s="10"/>
      <c r="G125" s="10"/>
      <c r="H125" s="21">
        <v>0</v>
      </c>
      <c r="I125" s="3">
        <f t="shared" si="8"/>
        <v>1000</v>
      </c>
      <c r="J125" s="10">
        <f t="shared" si="12"/>
        <v>154000</v>
      </c>
      <c r="K125" t="b">
        <f t="shared" si="9"/>
        <v>0</v>
      </c>
      <c r="L125" s="12"/>
    </row>
    <row r="126" spans="2:12" ht="16">
      <c r="B126" s="9">
        <v>46600</v>
      </c>
      <c r="C126" s="3">
        <f t="shared" si="11"/>
        <v>300584.51063121593</v>
      </c>
      <c r="D126" s="1">
        <f t="shared" si="7"/>
        <v>304097.71488647605</v>
      </c>
      <c r="E126" s="10">
        <f t="shared" si="10"/>
        <v>3513.2042552601197</v>
      </c>
      <c r="F126" s="10"/>
      <c r="G126" s="10"/>
      <c r="H126" s="21">
        <v>0</v>
      </c>
      <c r="I126" s="3">
        <f t="shared" si="8"/>
        <v>1000</v>
      </c>
      <c r="J126" s="10">
        <f t="shared" si="12"/>
        <v>155000</v>
      </c>
      <c r="K126" t="b">
        <f t="shared" si="9"/>
        <v>0</v>
      </c>
      <c r="L126" s="12"/>
    </row>
    <row r="127" spans="2:12" ht="16">
      <c r="B127" s="9">
        <v>46631</v>
      </c>
      <c r="C127" s="3">
        <f t="shared" si="11"/>
        <v>304097.71488647605</v>
      </c>
      <c r="D127" s="1">
        <f t="shared" si="7"/>
        <v>307640.19584386336</v>
      </c>
      <c r="E127" s="10">
        <f t="shared" si="10"/>
        <v>3542.4809573873063</v>
      </c>
      <c r="F127" s="10"/>
      <c r="G127" s="10"/>
      <c r="H127" s="21">
        <v>0</v>
      </c>
      <c r="I127" s="3">
        <f t="shared" si="8"/>
        <v>1000</v>
      </c>
      <c r="J127" s="10">
        <f t="shared" si="12"/>
        <v>156000</v>
      </c>
      <c r="K127" t="b">
        <f t="shared" si="9"/>
        <v>0</v>
      </c>
      <c r="L127" s="12"/>
    </row>
    <row r="128" spans="2:12" ht="16">
      <c r="B128" s="9">
        <v>46661</v>
      </c>
      <c r="C128" s="3">
        <f t="shared" si="11"/>
        <v>307640.19584386336</v>
      </c>
      <c r="D128" s="1">
        <f t="shared" si="7"/>
        <v>311212.19747589552</v>
      </c>
      <c r="E128" s="10">
        <f t="shared" si="10"/>
        <v>3572.0016320321593</v>
      </c>
      <c r="F128" s="10"/>
      <c r="G128" s="10"/>
      <c r="H128" s="21">
        <v>0</v>
      </c>
      <c r="I128" s="3">
        <f t="shared" si="8"/>
        <v>1000</v>
      </c>
      <c r="J128" s="10">
        <f t="shared" si="12"/>
        <v>157000</v>
      </c>
      <c r="K128" t="b">
        <f t="shared" si="9"/>
        <v>0</v>
      </c>
      <c r="L128" s="12"/>
    </row>
    <row r="129" spans="2:12" ht="16">
      <c r="B129" s="9">
        <v>46692</v>
      </c>
      <c r="C129" s="3">
        <f t="shared" si="11"/>
        <v>311212.19747589552</v>
      </c>
      <c r="D129" s="1">
        <f t="shared" si="7"/>
        <v>314813.96578819462</v>
      </c>
      <c r="E129" s="10">
        <f t="shared" si="10"/>
        <v>3601.7683122991002</v>
      </c>
      <c r="F129" s="10"/>
      <c r="G129" s="10"/>
      <c r="H129" s="21">
        <v>0</v>
      </c>
      <c r="I129" s="3">
        <f t="shared" si="8"/>
        <v>1000</v>
      </c>
      <c r="J129" s="10">
        <f t="shared" si="12"/>
        <v>158000</v>
      </c>
      <c r="K129" t="b">
        <f t="shared" si="9"/>
        <v>0</v>
      </c>
      <c r="L129" s="12"/>
    </row>
    <row r="130" spans="2:12" ht="16">
      <c r="B130" s="9">
        <v>46722</v>
      </c>
      <c r="C130" s="3">
        <f t="shared" si="11"/>
        <v>314813.96578819462</v>
      </c>
      <c r="D130" s="1">
        <f t="shared" si="7"/>
        <v>318445.74883642956</v>
      </c>
      <c r="E130" s="10">
        <f t="shared" si="10"/>
        <v>3631.7830482349382</v>
      </c>
      <c r="F130" s="10"/>
      <c r="G130" s="10"/>
      <c r="H130" s="21">
        <v>0</v>
      </c>
      <c r="I130" s="3">
        <f t="shared" si="8"/>
        <v>1000</v>
      </c>
      <c r="J130" s="10">
        <f t="shared" si="12"/>
        <v>159000</v>
      </c>
      <c r="K130" t="b">
        <f t="shared" si="9"/>
        <v>0</v>
      </c>
      <c r="L130" s="12"/>
    </row>
    <row r="131" spans="2:12" ht="16">
      <c r="B131" s="9">
        <v>46753</v>
      </c>
      <c r="C131" s="3">
        <f t="shared" si="11"/>
        <v>318445.74883642956</v>
      </c>
      <c r="D131" s="1">
        <f t="shared" si="7"/>
        <v>322107.79674339981</v>
      </c>
      <c r="E131" s="10">
        <f t="shared" si="10"/>
        <v>3662.047906970256</v>
      </c>
      <c r="F131" s="10"/>
      <c r="G131" s="10"/>
      <c r="H131" s="21">
        <v>0</v>
      </c>
      <c r="I131" s="3">
        <f t="shared" si="8"/>
        <v>1000</v>
      </c>
      <c r="J131" s="10">
        <f t="shared" si="12"/>
        <v>160000</v>
      </c>
      <c r="K131" t="b">
        <f t="shared" si="9"/>
        <v>0</v>
      </c>
      <c r="L131" s="12"/>
    </row>
    <row r="132" spans="2:12" ht="16">
      <c r="B132" s="9">
        <v>46784</v>
      </c>
      <c r="C132" s="3">
        <f t="shared" si="11"/>
        <v>322107.79674339981</v>
      </c>
      <c r="D132" s="1">
        <f t="shared" si="7"/>
        <v>325800.36171626148</v>
      </c>
      <c r="E132" s="10">
        <f t="shared" si="10"/>
        <v>3692.56497286167</v>
      </c>
      <c r="F132" s="10"/>
      <c r="G132" s="10"/>
      <c r="H132" s="21">
        <v>0</v>
      </c>
      <c r="I132" s="3">
        <f t="shared" si="8"/>
        <v>1000</v>
      </c>
      <c r="J132" s="10">
        <f t="shared" si="12"/>
        <v>161000</v>
      </c>
      <c r="K132" t="b">
        <f t="shared" si="9"/>
        <v>0</v>
      </c>
      <c r="L132" s="12"/>
    </row>
    <row r="133" spans="2:12" ht="16">
      <c r="B133" s="9">
        <v>46813</v>
      </c>
      <c r="C133" s="3">
        <f t="shared" si="11"/>
        <v>325800.36171626148</v>
      </c>
      <c r="D133" s="1">
        <f t="shared" si="7"/>
        <v>329523.69806389697</v>
      </c>
      <c r="E133" s="10">
        <f t="shared" si="10"/>
        <v>3723.3363476354862</v>
      </c>
      <c r="F133" s="10"/>
      <c r="G133" s="10"/>
      <c r="H133" s="21">
        <v>0</v>
      </c>
      <c r="I133" s="3">
        <f t="shared" si="8"/>
        <v>1000</v>
      </c>
      <c r="J133" s="10">
        <f t="shared" si="12"/>
        <v>162000</v>
      </c>
      <c r="K133" t="b">
        <f t="shared" si="9"/>
        <v>0</v>
      </c>
      <c r="L133" s="12"/>
    </row>
    <row r="134" spans="2:12" ht="16">
      <c r="B134" s="9">
        <v>46844</v>
      </c>
      <c r="C134" s="3">
        <f t="shared" si="11"/>
        <v>329523.69806389697</v>
      </c>
      <c r="D134" s="1">
        <f t="shared" si="7"/>
        <v>333278.06221442943</v>
      </c>
      <c r="E134" s="10">
        <f t="shared" si="10"/>
        <v>3754.3641505324631</v>
      </c>
      <c r="F134" s="10"/>
      <c r="G134" s="10"/>
      <c r="H134" s="21">
        <v>0</v>
      </c>
      <c r="I134" s="3">
        <f t="shared" si="8"/>
        <v>1000</v>
      </c>
      <c r="J134" s="10">
        <f t="shared" si="12"/>
        <v>163000</v>
      </c>
      <c r="K134" t="b">
        <f t="shared" si="9"/>
        <v>0</v>
      </c>
      <c r="L134" s="12"/>
    </row>
    <row r="135" spans="2:12" ht="16">
      <c r="B135" s="9">
        <v>46874</v>
      </c>
      <c r="C135" s="3">
        <f t="shared" si="11"/>
        <v>333278.06221442943</v>
      </c>
      <c r="D135" s="1">
        <f t="shared" si="7"/>
        <v>337063.712732883</v>
      </c>
      <c r="E135" s="10">
        <f t="shared" si="10"/>
        <v>3785.6505184535636</v>
      </c>
      <c r="F135" s="10"/>
      <c r="G135" s="10"/>
      <c r="H135" s="21">
        <v>0</v>
      </c>
      <c r="I135" s="3">
        <f t="shared" si="8"/>
        <v>1000</v>
      </c>
      <c r="J135" s="10">
        <f t="shared" si="12"/>
        <v>164000</v>
      </c>
      <c r="K135" t="b">
        <f t="shared" si="9"/>
        <v>0</v>
      </c>
      <c r="L135" s="12"/>
    </row>
    <row r="136" spans="2:12" ht="16">
      <c r="B136" s="9">
        <v>46905</v>
      </c>
      <c r="C136" s="3">
        <f t="shared" si="11"/>
        <v>337063.712732883</v>
      </c>
      <c r="D136" s="1">
        <f t="shared" si="7"/>
        <v>340880.91033899033</v>
      </c>
      <c r="E136" s="10">
        <f t="shared" si="10"/>
        <v>3817.1976061073365</v>
      </c>
      <c r="F136" s="10"/>
      <c r="G136" s="10"/>
      <c r="H136" s="21">
        <v>0</v>
      </c>
      <c r="I136" s="3">
        <f t="shared" si="8"/>
        <v>1000</v>
      </c>
      <c r="J136" s="10">
        <f t="shared" si="12"/>
        <v>165000</v>
      </c>
      <c r="K136" t="b">
        <f t="shared" si="9"/>
        <v>0</v>
      </c>
      <c r="L136" s="12"/>
    </row>
    <row r="137" spans="2:12" ht="16">
      <c r="B137" s="9">
        <v>46935</v>
      </c>
      <c r="C137" s="3">
        <f t="shared" si="11"/>
        <v>340880.91033899033</v>
      </c>
      <c r="D137" s="1">
        <f t="shared" si="7"/>
        <v>344729.91792514856</v>
      </c>
      <c r="E137" s="10">
        <f t="shared" si="10"/>
        <v>3849.00758615823</v>
      </c>
      <c r="F137" s="10"/>
      <c r="G137" s="10"/>
      <c r="H137" s="21">
        <v>0</v>
      </c>
      <c r="I137" s="3">
        <f t="shared" si="8"/>
        <v>1000</v>
      </c>
      <c r="J137" s="10">
        <f t="shared" si="12"/>
        <v>166000</v>
      </c>
      <c r="K137" t="b">
        <f t="shared" si="9"/>
        <v>0</v>
      </c>
      <c r="L137" s="12"/>
    </row>
    <row r="138" spans="2:12" ht="16">
      <c r="B138" s="9">
        <v>46966</v>
      </c>
      <c r="C138" s="3">
        <f t="shared" si="11"/>
        <v>344729.91792514856</v>
      </c>
      <c r="D138" s="1">
        <f t="shared" si="7"/>
        <v>348611.00057452481</v>
      </c>
      <c r="E138" s="10">
        <f t="shared" si="10"/>
        <v>3881.0826493762434</v>
      </c>
      <c r="F138" s="10"/>
      <c r="G138" s="10"/>
      <c r="H138" s="21">
        <v>0</v>
      </c>
      <c r="I138" s="3">
        <f t="shared" si="8"/>
        <v>1000</v>
      </c>
      <c r="J138" s="10">
        <f t="shared" si="12"/>
        <v>167000</v>
      </c>
      <c r="K138" t="b">
        <f t="shared" si="9"/>
        <v>0</v>
      </c>
      <c r="L138" s="12"/>
    </row>
    <row r="139" spans="2:12" ht="16">
      <c r="B139" s="9">
        <v>46997</v>
      </c>
      <c r="C139" s="3">
        <f t="shared" si="11"/>
        <v>348611.00057452481</v>
      </c>
      <c r="D139" s="1">
        <f t="shared" si="7"/>
        <v>352524.42557931249</v>
      </c>
      <c r="E139" s="10">
        <f t="shared" si="10"/>
        <v>3913.4250047876849</v>
      </c>
      <c r="F139" s="10"/>
      <c r="G139" s="10"/>
      <c r="H139" s="21">
        <v>0</v>
      </c>
      <c r="I139" s="3">
        <f t="shared" si="8"/>
        <v>1000</v>
      </c>
      <c r="J139" s="10">
        <f t="shared" si="12"/>
        <v>168000</v>
      </c>
      <c r="K139" t="b">
        <f t="shared" si="9"/>
        <v>0</v>
      </c>
      <c r="L139" s="12"/>
    </row>
    <row r="140" spans="2:12" ht="16">
      <c r="B140" s="9">
        <v>47027</v>
      </c>
      <c r="C140" s="3">
        <f t="shared" si="11"/>
        <v>352524.42557931249</v>
      </c>
      <c r="D140" s="1">
        <f t="shared" si="7"/>
        <v>356470.46245914011</v>
      </c>
      <c r="E140" s="10">
        <f t="shared" si="10"/>
        <v>3946.0368798276177</v>
      </c>
      <c r="F140" s="10"/>
      <c r="G140" s="10"/>
      <c r="H140" s="21">
        <v>0</v>
      </c>
      <c r="I140" s="3">
        <f t="shared" si="8"/>
        <v>1000</v>
      </c>
      <c r="J140" s="10">
        <f t="shared" si="12"/>
        <v>169000</v>
      </c>
      <c r="K140" t="b">
        <f t="shared" si="9"/>
        <v>0</v>
      </c>
      <c r="L140" s="12"/>
    </row>
    <row r="141" spans="2:12" ht="16">
      <c r="B141" s="9">
        <v>47058</v>
      </c>
      <c r="C141" s="3">
        <f t="shared" si="11"/>
        <v>356470.46245914011</v>
      </c>
      <c r="D141" s="1">
        <f t="shared" si="7"/>
        <v>360449.38297963294</v>
      </c>
      <c r="E141" s="10">
        <f t="shared" si="10"/>
        <v>3978.9205204928294</v>
      </c>
      <c r="F141" s="10"/>
      <c r="G141" s="10"/>
      <c r="H141" s="21">
        <v>0</v>
      </c>
      <c r="I141" s="3">
        <f t="shared" si="8"/>
        <v>1000</v>
      </c>
      <c r="J141" s="10">
        <f t="shared" si="12"/>
        <v>170000</v>
      </c>
      <c r="K141" t="b">
        <f t="shared" si="9"/>
        <v>0</v>
      </c>
      <c r="L141" s="12"/>
    </row>
    <row r="142" spans="2:12" ht="16">
      <c r="B142" s="9">
        <v>47088</v>
      </c>
      <c r="C142" s="3">
        <f t="shared" si="11"/>
        <v>360449.38297963294</v>
      </c>
      <c r="D142" s="1">
        <f t="shared" si="7"/>
        <v>364461.46117112989</v>
      </c>
      <c r="E142" s="10">
        <f t="shared" si="10"/>
        <v>4012.0781914969557</v>
      </c>
      <c r="F142" s="10"/>
      <c r="G142" s="10"/>
      <c r="H142" s="21">
        <v>0</v>
      </c>
      <c r="I142" s="3">
        <f t="shared" si="8"/>
        <v>1000</v>
      </c>
      <c r="J142" s="10">
        <f t="shared" si="12"/>
        <v>171000</v>
      </c>
      <c r="K142" t="b">
        <f t="shared" si="9"/>
        <v>0</v>
      </c>
      <c r="L142" s="12"/>
    </row>
    <row r="143" spans="2:12" ht="16">
      <c r="B143" s="9">
        <v>47119</v>
      </c>
      <c r="C143" s="3">
        <f t="shared" si="11"/>
        <v>364461.46117112989</v>
      </c>
      <c r="D143" s="1">
        <f t="shared" si="7"/>
        <v>368506.97334755596</v>
      </c>
      <c r="E143" s="10">
        <f t="shared" si="10"/>
        <v>4045.5121764260693</v>
      </c>
      <c r="F143" s="10"/>
      <c r="G143" s="10"/>
      <c r="H143" s="21">
        <v>0</v>
      </c>
      <c r="I143" s="3">
        <f t="shared" si="8"/>
        <v>1000</v>
      </c>
      <c r="J143" s="10">
        <f t="shared" si="12"/>
        <v>172000</v>
      </c>
      <c r="K143" t="b">
        <f t="shared" si="9"/>
        <v>0</v>
      </c>
      <c r="L143" s="12"/>
    </row>
    <row r="144" spans="2:12" ht="16">
      <c r="B144" s="9">
        <v>47150</v>
      </c>
      <c r="C144" s="3">
        <f t="shared" si="11"/>
        <v>368506.97334755596</v>
      </c>
      <c r="D144" s="1">
        <f t="shared" si="7"/>
        <v>372586.19812545227</v>
      </c>
      <c r="E144" s="10">
        <f t="shared" si="10"/>
        <v>4079.2247778963065</v>
      </c>
      <c r="F144" s="10"/>
      <c r="G144" s="10"/>
      <c r="H144" s="21">
        <v>0</v>
      </c>
      <c r="I144" s="3">
        <f t="shared" si="8"/>
        <v>1000</v>
      </c>
      <c r="J144" s="10">
        <f t="shared" si="12"/>
        <v>173000</v>
      </c>
      <c r="K144" t="b">
        <f t="shared" si="9"/>
        <v>0</v>
      </c>
      <c r="L144" s="12"/>
    </row>
    <row r="145" spans="2:12" ht="16">
      <c r="B145" s="9">
        <v>47178</v>
      </c>
      <c r="C145" s="3">
        <f t="shared" si="11"/>
        <v>372586.19812545227</v>
      </c>
      <c r="D145" s="1">
        <f t="shared" si="7"/>
        <v>376699.41644316434</v>
      </c>
      <c r="E145" s="10">
        <f t="shared" si="10"/>
        <v>4113.2183177120751</v>
      </c>
      <c r="F145" s="10"/>
      <c r="G145" s="10"/>
      <c r="H145" s="21">
        <v>0</v>
      </c>
      <c r="I145" s="3">
        <f t="shared" si="8"/>
        <v>1000</v>
      </c>
      <c r="J145" s="10">
        <f t="shared" si="12"/>
        <v>174000</v>
      </c>
      <c r="K145" t="b">
        <f t="shared" si="9"/>
        <v>0</v>
      </c>
      <c r="L145" s="12"/>
    </row>
    <row r="146" spans="2:12" ht="16">
      <c r="B146" s="9">
        <v>47209</v>
      </c>
      <c r="C146" s="3">
        <f t="shared" si="11"/>
        <v>376699.41644316434</v>
      </c>
      <c r="D146" s="1">
        <f t="shared" si="7"/>
        <v>380846.9115801907</v>
      </c>
      <c r="E146" s="10">
        <f t="shared" si="10"/>
        <v>4147.4951370263589</v>
      </c>
      <c r="F146" s="10"/>
      <c r="G146" s="10"/>
      <c r="H146" s="21">
        <v>0</v>
      </c>
      <c r="I146" s="3">
        <f t="shared" si="8"/>
        <v>1000</v>
      </c>
      <c r="J146" s="10">
        <f t="shared" si="12"/>
        <v>175000</v>
      </c>
      <c r="K146" t="b">
        <f t="shared" si="9"/>
        <v>0</v>
      </c>
      <c r="L146" s="12"/>
    </row>
    <row r="147" spans="2:12" ht="16">
      <c r="B147" s="9">
        <v>47239</v>
      </c>
      <c r="C147" s="3">
        <f t="shared" si="11"/>
        <v>380846.9115801907</v>
      </c>
      <c r="D147" s="1">
        <f t="shared" si="7"/>
        <v>385028.96917669231</v>
      </c>
      <c r="E147" s="10">
        <f t="shared" si="10"/>
        <v>4182.0575965016033</v>
      </c>
      <c r="F147" s="10"/>
      <c r="G147" s="10"/>
      <c r="H147" s="21">
        <v>0</v>
      </c>
      <c r="I147" s="3">
        <f t="shared" si="8"/>
        <v>1000</v>
      </c>
      <c r="J147" s="10">
        <f t="shared" si="12"/>
        <v>176000</v>
      </c>
      <c r="K147" t="b">
        <f t="shared" si="9"/>
        <v>0</v>
      </c>
      <c r="L147" s="12"/>
    </row>
    <row r="148" spans="2:12" ht="16">
      <c r="B148" s="9">
        <v>47270</v>
      </c>
      <c r="C148" s="3">
        <f t="shared" si="11"/>
        <v>385028.96917669231</v>
      </c>
      <c r="D148" s="1">
        <f t="shared" si="7"/>
        <v>389245.87725316471</v>
      </c>
      <c r="E148" s="10">
        <f t="shared" si="10"/>
        <v>4216.9080764724058</v>
      </c>
      <c r="F148" s="10"/>
      <c r="G148" s="10"/>
      <c r="H148" s="21">
        <v>0</v>
      </c>
      <c r="I148" s="3">
        <f t="shared" si="8"/>
        <v>1000</v>
      </c>
      <c r="J148" s="10">
        <f t="shared" si="12"/>
        <v>177000</v>
      </c>
      <c r="K148" t="b">
        <f t="shared" si="9"/>
        <v>0</v>
      </c>
      <c r="L148" s="12"/>
    </row>
    <row r="149" spans="2:12" ht="16">
      <c r="B149" s="9">
        <v>47300</v>
      </c>
      <c r="C149" s="3">
        <f t="shared" si="11"/>
        <v>389245.87725316471</v>
      </c>
      <c r="D149" s="1">
        <f t="shared" si="7"/>
        <v>393497.92623027443</v>
      </c>
      <c r="E149" s="10">
        <f t="shared" si="10"/>
        <v>4252.04897710972</v>
      </c>
      <c r="F149" s="10"/>
      <c r="G149" s="10"/>
      <c r="H149" s="21">
        <v>0</v>
      </c>
      <c r="I149" s="3">
        <f t="shared" si="8"/>
        <v>1000</v>
      </c>
      <c r="J149" s="10">
        <f t="shared" si="12"/>
        <v>178000</v>
      </c>
      <c r="K149" t="b">
        <f t="shared" si="9"/>
        <v>0</v>
      </c>
      <c r="L149" s="12"/>
    </row>
    <row r="150" spans="2:12" ht="16">
      <c r="B150" s="9">
        <v>47331</v>
      </c>
      <c r="C150" s="3">
        <f t="shared" si="11"/>
        <v>393497.92623027443</v>
      </c>
      <c r="D150" s="1">
        <f t="shared" si="7"/>
        <v>397785.40894886001</v>
      </c>
      <c r="E150" s="10">
        <f t="shared" si="10"/>
        <v>4287.4827185855829</v>
      </c>
      <c r="F150" s="10"/>
      <c r="G150" s="10"/>
      <c r="H150" s="21">
        <v>0</v>
      </c>
      <c r="I150" s="3">
        <f t="shared" si="8"/>
        <v>1000</v>
      </c>
      <c r="J150" s="10">
        <f t="shared" si="12"/>
        <v>179000</v>
      </c>
      <c r="K150" t="b">
        <f t="shared" si="9"/>
        <v>0</v>
      </c>
      <c r="L150" s="12"/>
    </row>
    <row r="151" spans="2:12" ht="16">
      <c r="B151" s="9">
        <v>47362</v>
      </c>
      <c r="C151" s="3">
        <f t="shared" si="11"/>
        <v>397785.40894886001</v>
      </c>
      <c r="D151" s="1">
        <f t="shared" si="7"/>
        <v>402108.62069010048</v>
      </c>
      <c r="E151" s="10">
        <f t="shared" si="10"/>
        <v>4323.2117412404623</v>
      </c>
      <c r="F151" s="10"/>
      <c r="G151" s="10"/>
      <c r="H151" s="21">
        <v>0</v>
      </c>
      <c r="I151" s="3">
        <f t="shared" si="8"/>
        <v>1000</v>
      </c>
      <c r="J151" s="10">
        <f t="shared" si="12"/>
        <v>180000</v>
      </c>
      <c r="K151" t="b">
        <f t="shared" si="9"/>
        <v>0</v>
      </c>
      <c r="L151" s="12"/>
    </row>
    <row r="152" spans="2:12" ht="16">
      <c r="B152" s="9">
        <v>47392</v>
      </c>
      <c r="C152" s="3">
        <f t="shared" si="11"/>
        <v>402108.62069010048</v>
      </c>
      <c r="D152" s="1">
        <f t="shared" si="7"/>
        <v>406467.85919585131</v>
      </c>
      <c r="E152" s="10">
        <f t="shared" si="10"/>
        <v>4359.2385057508363</v>
      </c>
      <c r="F152" s="10"/>
      <c r="G152" s="10"/>
      <c r="H152" s="21">
        <v>0</v>
      </c>
      <c r="I152" s="3">
        <f t="shared" si="8"/>
        <v>1000</v>
      </c>
      <c r="J152" s="10">
        <f t="shared" si="12"/>
        <v>181000</v>
      </c>
      <c r="K152" t="b">
        <f t="shared" si="9"/>
        <v>0</v>
      </c>
      <c r="L152" s="12"/>
    </row>
    <row r="153" spans="2:12" ht="16">
      <c r="B153" s="9">
        <v>47423</v>
      </c>
      <c r="C153" s="3">
        <f t="shared" si="11"/>
        <v>406467.85919585131</v>
      </c>
      <c r="D153" s="1">
        <f t="shared" ref="D153:D216" si="13">(C153+H153+I153)*(1+$F$10)</f>
        <v>410863.42468915007</v>
      </c>
      <c r="E153" s="10">
        <f t="shared" si="10"/>
        <v>4395.5654932987527</v>
      </c>
      <c r="F153" s="10"/>
      <c r="G153" s="10"/>
      <c r="H153" s="21">
        <v>0</v>
      </c>
      <c r="I153" s="3">
        <f t="shared" ref="I153:I216" si="14">IF($C$13&gt;=B153,0,IF(K152=FALSE,$C$11))</f>
        <v>1000</v>
      </c>
      <c r="J153" s="10">
        <f t="shared" si="12"/>
        <v>182000</v>
      </c>
      <c r="K153" t="b">
        <f t="shared" ref="K153:K216" si="15">IF(J153&gt;=500000,TRUE)</f>
        <v>0</v>
      </c>
      <c r="L153" s="12"/>
    </row>
    <row r="154" spans="2:12" ht="16">
      <c r="B154" s="9">
        <v>47453</v>
      </c>
      <c r="C154" s="3">
        <f t="shared" si="11"/>
        <v>410863.42468915007</v>
      </c>
      <c r="D154" s="1">
        <f t="shared" si="13"/>
        <v>415295.61989489297</v>
      </c>
      <c r="E154" s="10">
        <f t="shared" ref="E154:E217" si="16">D154-C154</f>
        <v>4432.1952057429007</v>
      </c>
      <c r="F154" s="10"/>
      <c r="G154" s="10"/>
      <c r="H154" s="21">
        <v>0</v>
      </c>
      <c r="I154" s="3">
        <f t="shared" si="14"/>
        <v>1000</v>
      </c>
      <c r="J154" s="10">
        <f t="shared" si="12"/>
        <v>183000</v>
      </c>
      <c r="K154" t="b">
        <f t="shared" si="15"/>
        <v>0</v>
      </c>
      <c r="L154" s="12"/>
    </row>
    <row r="155" spans="2:12" ht="16">
      <c r="B155" s="9">
        <v>47484</v>
      </c>
      <c r="C155" s="3">
        <f t="shared" ref="C155:C218" si="17">D154</f>
        <v>415295.61989489297</v>
      </c>
      <c r="D155" s="1">
        <f t="shared" si="13"/>
        <v>419764.75006068376</v>
      </c>
      <c r="E155" s="10">
        <f t="shared" si="16"/>
        <v>4469.1301657907898</v>
      </c>
      <c r="F155" s="10"/>
      <c r="G155" s="10"/>
      <c r="H155" s="21">
        <v>0</v>
      </c>
      <c r="I155" s="3">
        <f t="shared" si="14"/>
        <v>1000</v>
      </c>
      <c r="J155" s="10">
        <f t="shared" si="12"/>
        <v>184000</v>
      </c>
      <c r="K155" t="b">
        <f t="shared" si="15"/>
        <v>0</v>
      </c>
      <c r="L155" s="12"/>
    </row>
    <row r="156" spans="2:12" ht="16">
      <c r="B156" s="9">
        <v>47515</v>
      </c>
      <c r="C156" s="3">
        <f t="shared" si="17"/>
        <v>419764.75006068376</v>
      </c>
      <c r="D156" s="1">
        <f t="shared" si="13"/>
        <v>424271.12297785608</v>
      </c>
      <c r="E156" s="10">
        <f t="shared" si="16"/>
        <v>4506.3729171723244</v>
      </c>
      <c r="F156" s="10"/>
      <c r="G156" s="10"/>
      <c r="H156" s="21">
        <v>0</v>
      </c>
      <c r="I156" s="3">
        <f t="shared" si="14"/>
        <v>1000</v>
      </c>
      <c r="J156" s="10">
        <f t="shared" si="12"/>
        <v>185000</v>
      </c>
      <c r="K156" t="b">
        <f t="shared" si="15"/>
        <v>0</v>
      </c>
      <c r="L156" s="12"/>
    </row>
    <row r="157" spans="2:12" ht="16">
      <c r="B157" s="9">
        <v>47543</v>
      </c>
      <c r="C157" s="3">
        <f t="shared" si="17"/>
        <v>424271.12297785608</v>
      </c>
      <c r="D157" s="1">
        <f t="shared" si="13"/>
        <v>428815.04900267156</v>
      </c>
      <c r="E157" s="10">
        <f t="shared" si="16"/>
        <v>4543.9260248154751</v>
      </c>
      <c r="F157" s="10"/>
      <c r="G157" s="10"/>
      <c r="H157" s="21">
        <v>0</v>
      </c>
      <c r="I157" s="3">
        <f t="shared" si="14"/>
        <v>1000</v>
      </c>
      <c r="J157" s="10">
        <f t="shared" si="12"/>
        <v>186000</v>
      </c>
      <c r="K157" t="b">
        <f t="shared" si="15"/>
        <v>0</v>
      </c>
      <c r="L157" s="12"/>
    </row>
    <row r="158" spans="2:12" ht="16">
      <c r="B158" s="9">
        <v>47574</v>
      </c>
      <c r="C158" s="3">
        <f t="shared" si="17"/>
        <v>428815.04900267156</v>
      </c>
      <c r="D158" s="1">
        <f t="shared" si="13"/>
        <v>433396.8410776938</v>
      </c>
      <c r="E158" s="10">
        <f t="shared" si="16"/>
        <v>4581.7920750222402</v>
      </c>
      <c r="F158" s="10"/>
      <c r="G158" s="10"/>
      <c r="H158" s="21">
        <v>0</v>
      </c>
      <c r="I158" s="3">
        <f t="shared" si="14"/>
        <v>1000</v>
      </c>
      <c r="J158" s="10">
        <f t="shared" si="12"/>
        <v>187000</v>
      </c>
      <c r="K158" t="b">
        <f t="shared" si="15"/>
        <v>0</v>
      </c>
      <c r="L158" s="12"/>
    </row>
    <row r="159" spans="2:12" ht="16">
      <c r="B159" s="9">
        <v>47604</v>
      </c>
      <c r="C159" s="3">
        <f t="shared" si="17"/>
        <v>433396.8410776938</v>
      </c>
      <c r="D159" s="1">
        <f t="shared" si="13"/>
        <v>438016.81475334126</v>
      </c>
      <c r="E159" s="10">
        <f t="shared" si="16"/>
        <v>4619.9736756474595</v>
      </c>
      <c r="F159" s="10"/>
      <c r="G159" s="10"/>
      <c r="H159" s="21">
        <v>0</v>
      </c>
      <c r="I159" s="3">
        <f t="shared" si="14"/>
        <v>1000</v>
      </c>
      <c r="J159" s="10">
        <f t="shared" si="12"/>
        <v>188000</v>
      </c>
      <c r="K159" t="b">
        <f t="shared" si="15"/>
        <v>0</v>
      </c>
      <c r="L159" s="12"/>
    </row>
    <row r="160" spans="2:12" ht="16">
      <c r="B160" s="9">
        <v>47635</v>
      </c>
      <c r="C160" s="3">
        <f t="shared" si="17"/>
        <v>438016.81475334126</v>
      </c>
      <c r="D160" s="1">
        <f t="shared" si="13"/>
        <v>442675.28820961906</v>
      </c>
      <c r="E160" s="10">
        <f t="shared" si="16"/>
        <v>4658.4734562778031</v>
      </c>
      <c r="F160" s="10"/>
      <c r="G160" s="10"/>
      <c r="H160" s="21">
        <v>0</v>
      </c>
      <c r="I160" s="3">
        <f t="shared" si="14"/>
        <v>1000</v>
      </c>
      <c r="J160" s="10">
        <f t="shared" si="12"/>
        <v>189000</v>
      </c>
      <c r="K160" t="b">
        <f t="shared" si="15"/>
        <v>0</v>
      </c>
      <c r="L160" s="12"/>
    </row>
    <row r="161" spans="2:12" ht="16">
      <c r="B161" s="9">
        <v>47665</v>
      </c>
      <c r="C161" s="3">
        <f t="shared" si="17"/>
        <v>442675.28820961906</v>
      </c>
      <c r="D161" s="1">
        <f t="shared" si="13"/>
        <v>447372.58227803255</v>
      </c>
      <c r="E161" s="10">
        <f t="shared" si="16"/>
        <v>4697.2940684134956</v>
      </c>
      <c r="F161" s="10"/>
      <c r="G161" s="10"/>
      <c r="H161" s="21">
        <v>0</v>
      </c>
      <c r="I161" s="3">
        <f t="shared" si="14"/>
        <v>1000</v>
      </c>
      <c r="J161" s="10">
        <f t="shared" si="12"/>
        <v>190000</v>
      </c>
      <c r="K161" t="b">
        <f t="shared" si="15"/>
        <v>0</v>
      </c>
      <c r="L161" s="12"/>
    </row>
    <row r="162" spans="2:12" ht="16">
      <c r="B162" s="9">
        <v>47696</v>
      </c>
      <c r="C162" s="3">
        <f t="shared" si="17"/>
        <v>447372.58227803255</v>
      </c>
      <c r="D162" s="1">
        <f t="shared" si="13"/>
        <v>452109.02046368283</v>
      </c>
      <c r="E162" s="10">
        <f t="shared" si="16"/>
        <v>4736.4381856502732</v>
      </c>
      <c r="F162" s="10"/>
      <c r="G162" s="10"/>
      <c r="H162" s="21">
        <v>0</v>
      </c>
      <c r="I162" s="3">
        <f t="shared" si="14"/>
        <v>1000</v>
      </c>
      <c r="J162" s="10">
        <f t="shared" si="12"/>
        <v>191000</v>
      </c>
      <c r="K162" t="b">
        <f t="shared" si="15"/>
        <v>0</v>
      </c>
      <c r="L162" s="12"/>
    </row>
    <row r="163" spans="2:12" ht="16">
      <c r="B163" s="9">
        <v>47727</v>
      </c>
      <c r="C163" s="3">
        <f t="shared" si="17"/>
        <v>452109.02046368283</v>
      </c>
      <c r="D163" s="1">
        <f t="shared" si="13"/>
        <v>456884.92896754685</v>
      </c>
      <c r="E163" s="10">
        <f t="shared" si="16"/>
        <v>4775.9085038640187</v>
      </c>
      <c r="F163" s="10"/>
      <c r="G163" s="10"/>
      <c r="H163" s="21">
        <v>0</v>
      </c>
      <c r="I163" s="3">
        <f t="shared" si="14"/>
        <v>1000</v>
      </c>
      <c r="J163" s="10">
        <f t="shared" si="12"/>
        <v>192000</v>
      </c>
      <c r="K163" t="b">
        <f t="shared" si="15"/>
        <v>0</v>
      </c>
      <c r="L163" s="12"/>
    </row>
    <row r="164" spans="2:12" ht="16">
      <c r="B164" s="9">
        <v>47757</v>
      </c>
      <c r="C164" s="3">
        <f t="shared" si="17"/>
        <v>456884.92896754685</v>
      </c>
      <c r="D164" s="1">
        <f t="shared" si="13"/>
        <v>461700.63670894306</v>
      </c>
      <c r="E164" s="10">
        <f t="shared" si="16"/>
        <v>4815.7077413962106</v>
      </c>
      <c r="F164" s="10"/>
      <c r="G164" s="10"/>
      <c r="H164" s="21">
        <v>0</v>
      </c>
      <c r="I164" s="3">
        <f t="shared" si="14"/>
        <v>1000</v>
      </c>
      <c r="J164" s="10">
        <f t="shared" si="12"/>
        <v>193000</v>
      </c>
      <c r="K164" t="b">
        <f t="shared" si="15"/>
        <v>0</v>
      </c>
      <c r="L164" s="12"/>
    </row>
    <row r="165" spans="2:12" ht="16">
      <c r="B165" s="9">
        <v>47788</v>
      </c>
      <c r="C165" s="3">
        <f t="shared" si="17"/>
        <v>461700.63670894306</v>
      </c>
      <c r="D165" s="1">
        <f t="shared" si="13"/>
        <v>466556.47534818423</v>
      </c>
      <c r="E165" s="10">
        <f t="shared" si="16"/>
        <v>4855.8386392411776</v>
      </c>
      <c r="F165" s="10"/>
      <c r="G165" s="10"/>
      <c r="H165" s="21">
        <v>0</v>
      </c>
      <c r="I165" s="3">
        <f t="shared" si="14"/>
        <v>1000</v>
      </c>
      <c r="J165" s="10">
        <f t="shared" si="12"/>
        <v>194000</v>
      </c>
      <c r="K165" t="b">
        <f t="shared" si="15"/>
        <v>0</v>
      </c>
      <c r="L165" s="12"/>
    </row>
    <row r="166" spans="2:12" ht="16">
      <c r="B166" s="9">
        <v>47818</v>
      </c>
      <c r="C166" s="3">
        <f t="shared" si="17"/>
        <v>466556.47534818423</v>
      </c>
      <c r="D166" s="1">
        <f t="shared" si="13"/>
        <v>471452.7793094191</v>
      </c>
      <c r="E166" s="10">
        <f t="shared" si="16"/>
        <v>4896.3039612348657</v>
      </c>
      <c r="F166" s="10"/>
      <c r="G166" s="10"/>
      <c r="H166" s="21">
        <v>0</v>
      </c>
      <c r="I166" s="3">
        <f t="shared" si="14"/>
        <v>1000</v>
      </c>
      <c r="J166" s="10">
        <f t="shared" ref="J166:J229" si="18">IF(H166&gt;0,H166+J165+I166,J165+I166)</f>
        <v>195000</v>
      </c>
      <c r="K166" t="b">
        <f t="shared" si="15"/>
        <v>0</v>
      </c>
      <c r="L166" s="12"/>
    </row>
    <row r="167" spans="2:12" ht="16">
      <c r="B167" s="9">
        <v>47849</v>
      </c>
      <c r="C167" s="3">
        <f t="shared" si="17"/>
        <v>471452.7793094191</v>
      </c>
      <c r="D167" s="1">
        <f t="shared" si="13"/>
        <v>476389.88580366422</v>
      </c>
      <c r="E167" s="10">
        <f t="shared" si="16"/>
        <v>4937.1064942451194</v>
      </c>
      <c r="F167" s="10"/>
      <c r="G167" s="10"/>
      <c r="H167" s="21">
        <v>0</v>
      </c>
      <c r="I167" s="3">
        <f t="shared" si="14"/>
        <v>1000</v>
      </c>
      <c r="J167" s="10">
        <f t="shared" si="18"/>
        <v>196000</v>
      </c>
      <c r="K167" t="b">
        <f t="shared" si="15"/>
        <v>0</v>
      </c>
      <c r="L167" s="12"/>
    </row>
    <row r="168" spans="2:12" ht="16">
      <c r="B168" s="9">
        <v>47880</v>
      </c>
      <c r="C168" s="3">
        <f t="shared" si="17"/>
        <v>476389.88580366422</v>
      </c>
      <c r="D168" s="1">
        <f t="shared" si="13"/>
        <v>481368.1348520281</v>
      </c>
      <c r="E168" s="10">
        <f t="shared" si="16"/>
        <v>4978.249048363883</v>
      </c>
      <c r="F168" s="10"/>
      <c r="G168" s="10"/>
      <c r="H168" s="21">
        <v>0</v>
      </c>
      <c r="I168" s="3">
        <f t="shared" si="14"/>
        <v>1000</v>
      </c>
      <c r="J168" s="10">
        <f t="shared" si="18"/>
        <v>197000</v>
      </c>
      <c r="K168" t="b">
        <f t="shared" si="15"/>
        <v>0</v>
      </c>
      <c r="L168" s="12"/>
    </row>
    <row r="169" spans="2:12" ht="16">
      <c r="B169" s="9">
        <v>47908</v>
      </c>
      <c r="C169" s="3">
        <f t="shared" si="17"/>
        <v>481368.1348520281</v>
      </c>
      <c r="D169" s="1">
        <f t="shared" si="13"/>
        <v>486387.86930912832</v>
      </c>
      <c r="E169" s="10">
        <f t="shared" si="16"/>
        <v>5019.7344571002177</v>
      </c>
      <c r="F169" s="10"/>
      <c r="G169" s="10"/>
      <c r="H169" s="21">
        <v>0</v>
      </c>
      <c r="I169" s="3">
        <f t="shared" si="14"/>
        <v>1000</v>
      </c>
      <c r="J169" s="10">
        <f t="shared" si="18"/>
        <v>198000</v>
      </c>
      <c r="K169" t="b">
        <f t="shared" si="15"/>
        <v>0</v>
      </c>
      <c r="L169" s="12"/>
    </row>
    <row r="170" spans="2:12" ht="16">
      <c r="B170" s="9">
        <v>47939</v>
      </c>
      <c r="C170" s="3">
        <f t="shared" si="17"/>
        <v>486387.86930912832</v>
      </c>
      <c r="D170" s="1">
        <f t="shared" si="13"/>
        <v>491449.43488670437</v>
      </c>
      <c r="E170" s="10">
        <f t="shared" si="16"/>
        <v>5061.5655775760533</v>
      </c>
      <c r="F170" s="10"/>
      <c r="G170" s="10"/>
      <c r="H170" s="21">
        <v>0</v>
      </c>
      <c r="I170" s="3">
        <f t="shared" si="14"/>
        <v>1000</v>
      </c>
      <c r="J170" s="10">
        <f t="shared" si="18"/>
        <v>199000</v>
      </c>
      <c r="K170" t="b">
        <f t="shared" si="15"/>
        <v>0</v>
      </c>
      <c r="L170" s="12"/>
    </row>
    <row r="171" spans="2:12" ht="16">
      <c r="B171" s="9">
        <v>47969</v>
      </c>
      <c r="C171" s="3">
        <f t="shared" si="17"/>
        <v>491449.43488670437</v>
      </c>
      <c r="D171" s="1">
        <f t="shared" si="13"/>
        <v>496553.1801774269</v>
      </c>
      <c r="E171" s="10">
        <f t="shared" si="16"/>
        <v>5103.7452907225234</v>
      </c>
      <c r="F171" s="10"/>
      <c r="G171" s="10"/>
      <c r="H171" s="21">
        <v>0</v>
      </c>
      <c r="I171" s="3">
        <f t="shared" si="14"/>
        <v>1000</v>
      </c>
      <c r="J171" s="10">
        <f t="shared" si="18"/>
        <v>200000</v>
      </c>
      <c r="K171" t="b">
        <f t="shared" si="15"/>
        <v>0</v>
      </c>
      <c r="L171" s="12"/>
    </row>
    <row r="172" spans="2:12" ht="16">
      <c r="B172" s="9">
        <v>48000</v>
      </c>
      <c r="C172" s="3">
        <f t="shared" si="17"/>
        <v>496553.1801774269</v>
      </c>
      <c r="D172" s="1">
        <f t="shared" si="13"/>
        <v>501699.45667890547</v>
      </c>
      <c r="E172" s="10">
        <f t="shared" si="16"/>
        <v>5146.2765014785691</v>
      </c>
      <c r="F172" s="10"/>
      <c r="G172" s="10"/>
      <c r="H172" s="21">
        <v>0</v>
      </c>
      <c r="I172" s="3">
        <f t="shared" si="14"/>
        <v>1000</v>
      </c>
      <c r="J172" s="10">
        <f t="shared" si="18"/>
        <v>201000</v>
      </c>
      <c r="K172" t="b">
        <f t="shared" si="15"/>
        <v>0</v>
      </c>
      <c r="L172" s="12"/>
    </row>
    <row r="173" spans="2:12" ht="16">
      <c r="B173" s="9">
        <v>48030</v>
      </c>
      <c r="C173" s="3">
        <f t="shared" si="17"/>
        <v>501699.45667890547</v>
      </c>
      <c r="D173" s="1">
        <f t="shared" si="13"/>
        <v>506888.61881789635</v>
      </c>
      <c r="E173" s="10">
        <f t="shared" si="16"/>
        <v>5189.1621389908832</v>
      </c>
      <c r="F173" s="10"/>
      <c r="G173" s="10"/>
      <c r="H173" s="21">
        <v>0</v>
      </c>
      <c r="I173" s="3">
        <f t="shared" si="14"/>
        <v>1000</v>
      </c>
      <c r="J173" s="10">
        <f t="shared" si="18"/>
        <v>202000</v>
      </c>
      <c r="K173" t="b">
        <f t="shared" si="15"/>
        <v>0</v>
      </c>
      <c r="L173" s="12"/>
    </row>
    <row r="174" spans="2:12" ht="16">
      <c r="B174" s="9">
        <v>48061</v>
      </c>
      <c r="C174" s="3">
        <f t="shared" si="17"/>
        <v>506888.61881789635</v>
      </c>
      <c r="D174" s="1">
        <f t="shared" si="13"/>
        <v>512121.02397471212</v>
      </c>
      <c r="E174" s="10">
        <f t="shared" si="16"/>
        <v>5232.4051568157738</v>
      </c>
      <c r="F174" s="10"/>
      <c r="G174" s="10"/>
      <c r="H174" s="21">
        <v>0</v>
      </c>
      <c r="I174" s="3">
        <f t="shared" si="14"/>
        <v>1000</v>
      </c>
      <c r="J174" s="10">
        <f t="shared" si="18"/>
        <v>203000</v>
      </c>
      <c r="K174" t="b">
        <f t="shared" si="15"/>
        <v>0</v>
      </c>
      <c r="L174" s="12"/>
    </row>
    <row r="175" spans="2:12" ht="16">
      <c r="B175" s="9">
        <v>48092</v>
      </c>
      <c r="C175" s="3">
        <f t="shared" si="17"/>
        <v>512121.02397471212</v>
      </c>
      <c r="D175" s="1">
        <f t="shared" si="13"/>
        <v>517397.03250783472</v>
      </c>
      <c r="E175" s="10">
        <f t="shared" si="16"/>
        <v>5276.0085331226001</v>
      </c>
      <c r="F175" s="10"/>
      <c r="G175" s="10"/>
      <c r="H175" s="21">
        <v>0</v>
      </c>
      <c r="I175" s="3">
        <f t="shared" si="14"/>
        <v>1000</v>
      </c>
      <c r="J175" s="10">
        <f t="shared" si="18"/>
        <v>204000</v>
      </c>
      <c r="K175" t="b">
        <f t="shared" si="15"/>
        <v>0</v>
      </c>
      <c r="L175" s="12"/>
    </row>
    <row r="176" spans="2:12" ht="16">
      <c r="B176" s="9">
        <v>48122</v>
      </c>
      <c r="C176" s="3">
        <f t="shared" si="17"/>
        <v>517397.03250783472</v>
      </c>
      <c r="D176" s="1">
        <f t="shared" si="13"/>
        <v>522717.00777873333</v>
      </c>
      <c r="E176" s="10">
        <f t="shared" si="16"/>
        <v>5319.9752708986052</v>
      </c>
      <c r="F176" s="10"/>
      <c r="G176" s="10"/>
      <c r="H176" s="21">
        <v>0</v>
      </c>
      <c r="I176" s="3">
        <f t="shared" si="14"/>
        <v>1000</v>
      </c>
      <c r="J176" s="10">
        <f t="shared" si="18"/>
        <v>205000</v>
      </c>
      <c r="K176" t="b">
        <f t="shared" si="15"/>
        <v>0</v>
      </c>
      <c r="L176" s="12"/>
    </row>
    <row r="177" spans="2:12" ht="16">
      <c r="B177" s="9">
        <v>48153</v>
      </c>
      <c r="C177" s="3">
        <f t="shared" si="17"/>
        <v>522717.00777873333</v>
      </c>
      <c r="D177" s="1">
        <f t="shared" si="13"/>
        <v>528081.31617688946</v>
      </c>
      <c r="E177" s="10">
        <f t="shared" si="16"/>
        <v>5364.3083981561358</v>
      </c>
      <c r="F177" s="10"/>
      <c r="G177" s="10"/>
      <c r="H177" s="21">
        <v>0</v>
      </c>
      <c r="I177" s="3">
        <f t="shared" si="14"/>
        <v>1000</v>
      </c>
      <c r="J177" s="10">
        <f t="shared" si="18"/>
        <v>206000</v>
      </c>
      <c r="K177" t="b">
        <f t="shared" si="15"/>
        <v>0</v>
      </c>
      <c r="L177" s="12"/>
    </row>
    <row r="178" spans="2:12" ht="16">
      <c r="B178" s="9">
        <v>48183</v>
      </c>
      <c r="C178" s="3">
        <f t="shared" si="17"/>
        <v>528081.31617688946</v>
      </c>
      <c r="D178" s="1">
        <f t="shared" si="13"/>
        <v>533490.32714503014</v>
      </c>
      <c r="E178" s="10">
        <f t="shared" si="16"/>
        <v>5409.0109681406757</v>
      </c>
      <c r="F178" s="10"/>
      <c r="G178" s="10"/>
      <c r="H178" s="21">
        <v>0</v>
      </c>
      <c r="I178" s="3">
        <f t="shared" si="14"/>
        <v>1000</v>
      </c>
      <c r="J178" s="10">
        <f t="shared" si="18"/>
        <v>207000</v>
      </c>
      <c r="K178" t="b">
        <f t="shared" si="15"/>
        <v>0</v>
      </c>
      <c r="L178" s="12"/>
    </row>
    <row r="179" spans="2:12" ht="16">
      <c r="B179" s="9">
        <v>48214</v>
      </c>
      <c r="C179" s="3">
        <f t="shared" si="17"/>
        <v>533490.32714503014</v>
      </c>
      <c r="D179" s="1">
        <f t="shared" si="13"/>
        <v>538944.41320457205</v>
      </c>
      <c r="E179" s="10">
        <f t="shared" si="16"/>
        <v>5454.0860595419072</v>
      </c>
      <c r="F179" s="10"/>
      <c r="G179" s="10"/>
      <c r="H179" s="21">
        <v>0</v>
      </c>
      <c r="I179" s="3">
        <f t="shared" si="14"/>
        <v>1000</v>
      </c>
      <c r="J179" s="10">
        <f t="shared" si="18"/>
        <v>208000</v>
      </c>
      <c r="K179" t="b">
        <f t="shared" si="15"/>
        <v>0</v>
      </c>
      <c r="L179" s="12"/>
    </row>
    <row r="180" spans="2:12" ht="16">
      <c r="B180" s="9">
        <v>48245</v>
      </c>
      <c r="C180" s="3">
        <f t="shared" si="17"/>
        <v>538944.41320457205</v>
      </c>
      <c r="D180" s="1">
        <f t="shared" si="13"/>
        <v>544443.94998127676</v>
      </c>
      <c r="E180" s="10">
        <f t="shared" si="16"/>
        <v>5499.5367767047137</v>
      </c>
      <c r="F180" s="10"/>
      <c r="G180" s="10"/>
      <c r="H180" s="21">
        <v>0</v>
      </c>
      <c r="I180" s="3">
        <f t="shared" si="14"/>
        <v>1000</v>
      </c>
      <c r="J180" s="10">
        <f t="shared" si="18"/>
        <v>209000</v>
      </c>
      <c r="K180" t="b">
        <f t="shared" si="15"/>
        <v>0</v>
      </c>
      <c r="L180" s="12"/>
    </row>
    <row r="181" spans="2:12" ht="16">
      <c r="B181" s="9">
        <v>48274</v>
      </c>
      <c r="C181" s="3">
        <f t="shared" si="17"/>
        <v>544443.94998127676</v>
      </c>
      <c r="D181" s="1">
        <f t="shared" si="13"/>
        <v>549989.31623112073</v>
      </c>
      <c r="E181" s="10">
        <f t="shared" si="16"/>
        <v>5545.3662498439662</v>
      </c>
      <c r="F181" s="10"/>
      <c r="G181" s="10"/>
      <c r="H181" s="21">
        <v>0</v>
      </c>
      <c r="I181" s="3">
        <f t="shared" si="14"/>
        <v>1000</v>
      </c>
      <c r="J181" s="10">
        <f t="shared" si="18"/>
        <v>210000</v>
      </c>
      <c r="K181" t="b">
        <f t="shared" si="15"/>
        <v>0</v>
      </c>
      <c r="L181" s="12"/>
    </row>
    <row r="182" spans="2:12" ht="16">
      <c r="B182" s="9">
        <v>48305</v>
      </c>
      <c r="C182" s="3">
        <f t="shared" si="17"/>
        <v>549989.31623112073</v>
      </c>
      <c r="D182" s="1">
        <f t="shared" si="13"/>
        <v>555580.89386638009</v>
      </c>
      <c r="E182" s="10">
        <f t="shared" si="16"/>
        <v>5591.5776352593675</v>
      </c>
      <c r="F182" s="10"/>
      <c r="G182" s="10"/>
      <c r="H182" s="21">
        <v>0</v>
      </c>
      <c r="I182" s="3">
        <f t="shared" si="14"/>
        <v>1000</v>
      </c>
      <c r="J182" s="10">
        <f t="shared" si="18"/>
        <v>211000</v>
      </c>
      <c r="K182" t="b">
        <f t="shared" si="15"/>
        <v>0</v>
      </c>
      <c r="L182" s="12"/>
    </row>
    <row r="183" spans="2:12" ht="16">
      <c r="B183" s="9">
        <v>48335</v>
      </c>
      <c r="C183" s="3">
        <f t="shared" si="17"/>
        <v>555580.89386638009</v>
      </c>
      <c r="D183" s="1">
        <f t="shared" si="13"/>
        <v>561219.06798193324</v>
      </c>
      <c r="E183" s="10">
        <f t="shared" si="16"/>
        <v>5638.174115553149</v>
      </c>
      <c r="F183" s="10"/>
      <c r="G183" s="10"/>
      <c r="H183" s="21">
        <v>0</v>
      </c>
      <c r="I183" s="3">
        <f t="shared" si="14"/>
        <v>1000</v>
      </c>
      <c r="J183" s="10">
        <f t="shared" si="18"/>
        <v>212000</v>
      </c>
      <c r="K183" t="b">
        <f t="shared" si="15"/>
        <v>0</v>
      </c>
      <c r="L183" s="12"/>
    </row>
    <row r="184" spans="2:12" ht="16">
      <c r="B184" s="9">
        <v>48366</v>
      </c>
      <c r="C184" s="3">
        <f t="shared" si="17"/>
        <v>561219.06798193324</v>
      </c>
      <c r="D184" s="1">
        <f t="shared" si="13"/>
        <v>566904.22688178264</v>
      </c>
      <c r="E184" s="10">
        <f t="shared" si="16"/>
        <v>5685.1588998493971</v>
      </c>
      <c r="F184" s="10"/>
      <c r="G184" s="10"/>
      <c r="H184" s="21">
        <v>0</v>
      </c>
      <c r="I184" s="3">
        <f t="shared" si="14"/>
        <v>1000</v>
      </c>
      <c r="J184" s="10">
        <f t="shared" si="18"/>
        <v>213000</v>
      </c>
      <c r="K184" t="b">
        <f t="shared" si="15"/>
        <v>0</v>
      </c>
      <c r="L184" s="12"/>
    </row>
    <row r="185" spans="2:12" ht="16">
      <c r="B185" s="9">
        <v>48396</v>
      </c>
      <c r="C185" s="3">
        <f t="shared" si="17"/>
        <v>566904.22688178264</v>
      </c>
      <c r="D185" s="1">
        <f t="shared" si="13"/>
        <v>572636.76210579753</v>
      </c>
      <c r="E185" s="10">
        <f t="shared" si="16"/>
        <v>5732.5352240148932</v>
      </c>
      <c r="F185" s="10"/>
      <c r="G185" s="10"/>
      <c r="H185" s="21">
        <v>0</v>
      </c>
      <c r="I185" s="3">
        <f t="shared" si="14"/>
        <v>1000</v>
      </c>
      <c r="J185" s="10">
        <f t="shared" si="18"/>
        <v>214000</v>
      </c>
      <c r="K185" t="b">
        <f t="shared" si="15"/>
        <v>0</v>
      </c>
      <c r="L185" s="12"/>
    </row>
    <row r="186" spans="2:12" ht="16">
      <c r="B186" s="9">
        <v>48427</v>
      </c>
      <c r="C186" s="3">
        <f t="shared" si="17"/>
        <v>572636.76210579753</v>
      </c>
      <c r="D186" s="1">
        <f t="shared" si="13"/>
        <v>578417.06845667912</v>
      </c>
      <c r="E186" s="10">
        <f t="shared" si="16"/>
        <v>5780.3063508815831</v>
      </c>
      <c r="F186" s="10"/>
      <c r="G186" s="10"/>
      <c r="H186" s="21">
        <v>0</v>
      </c>
      <c r="I186" s="3">
        <f t="shared" si="14"/>
        <v>1000</v>
      </c>
      <c r="J186" s="10">
        <f t="shared" si="18"/>
        <v>215000</v>
      </c>
      <c r="K186" t="b">
        <f t="shared" si="15"/>
        <v>0</v>
      </c>
      <c r="L186" s="12"/>
    </row>
    <row r="187" spans="2:12" ht="16">
      <c r="B187" s="9">
        <v>48458</v>
      </c>
      <c r="C187" s="3">
        <f t="shared" si="17"/>
        <v>578417.06845667912</v>
      </c>
      <c r="D187" s="1">
        <f t="shared" si="13"/>
        <v>584245.54402715142</v>
      </c>
      <c r="E187" s="10">
        <f t="shared" si="16"/>
        <v>5828.4755704723066</v>
      </c>
      <c r="F187" s="10"/>
      <c r="G187" s="10"/>
      <c r="H187" s="21">
        <v>0</v>
      </c>
      <c r="I187" s="3">
        <f t="shared" si="14"/>
        <v>1000</v>
      </c>
      <c r="J187" s="10">
        <f t="shared" si="18"/>
        <v>216000</v>
      </c>
      <c r="K187" t="b">
        <f t="shared" si="15"/>
        <v>0</v>
      </c>
      <c r="L187" s="12"/>
    </row>
    <row r="188" spans="2:12" ht="16">
      <c r="B188" s="9">
        <v>48488</v>
      </c>
      <c r="C188" s="3">
        <f t="shared" si="17"/>
        <v>584245.54402715142</v>
      </c>
      <c r="D188" s="1">
        <f t="shared" si="13"/>
        <v>590122.59022737772</v>
      </c>
      <c r="E188" s="10">
        <f t="shared" si="16"/>
        <v>5877.0462002262939</v>
      </c>
      <c r="F188" s="10"/>
      <c r="G188" s="10"/>
      <c r="H188" s="21">
        <v>0</v>
      </c>
      <c r="I188" s="3">
        <f t="shared" si="14"/>
        <v>1000</v>
      </c>
      <c r="J188" s="10">
        <f t="shared" si="18"/>
        <v>217000</v>
      </c>
      <c r="K188" t="b">
        <f t="shared" si="15"/>
        <v>0</v>
      </c>
      <c r="L188" s="12"/>
    </row>
    <row r="189" spans="2:12" ht="16">
      <c r="B189" s="9">
        <v>48519</v>
      </c>
      <c r="C189" s="3">
        <f t="shared" si="17"/>
        <v>590122.59022737772</v>
      </c>
      <c r="D189" s="1">
        <f t="shared" si="13"/>
        <v>596048.61181260587</v>
      </c>
      <c r="E189" s="10">
        <f t="shared" si="16"/>
        <v>5926.0215852281544</v>
      </c>
      <c r="F189" s="10"/>
      <c r="G189" s="10"/>
      <c r="H189" s="21">
        <v>0</v>
      </c>
      <c r="I189" s="3">
        <f t="shared" si="14"/>
        <v>1000</v>
      </c>
      <c r="J189" s="10">
        <f t="shared" si="18"/>
        <v>218000</v>
      </c>
      <c r="K189" t="b">
        <f t="shared" si="15"/>
        <v>0</v>
      </c>
      <c r="L189" s="12"/>
    </row>
    <row r="190" spans="2:12" ht="16">
      <c r="B190" s="9">
        <v>48549</v>
      </c>
      <c r="C190" s="3">
        <f t="shared" si="17"/>
        <v>596048.61181260587</v>
      </c>
      <c r="D190" s="1">
        <f t="shared" si="13"/>
        <v>602024.01691104425</v>
      </c>
      <c r="E190" s="10">
        <f t="shared" si="16"/>
        <v>5975.4050984383794</v>
      </c>
      <c r="F190" s="10"/>
      <c r="G190" s="10"/>
      <c r="H190" s="21">
        <v>0</v>
      </c>
      <c r="I190" s="3">
        <f t="shared" si="14"/>
        <v>1000</v>
      </c>
      <c r="J190" s="10">
        <f t="shared" si="18"/>
        <v>219000</v>
      </c>
      <c r="K190" t="b">
        <f t="shared" si="15"/>
        <v>0</v>
      </c>
      <c r="L190" s="12"/>
    </row>
    <row r="191" spans="2:12" ht="16">
      <c r="B191" s="9">
        <v>48580</v>
      </c>
      <c r="C191" s="3">
        <f t="shared" si="17"/>
        <v>602024.01691104425</v>
      </c>
      <c r="D191" s="1">
        <f t="shared" si="13"/>
        <v>608049.21705196961</v>
      </c>
      <c r="E191" s="10">
        <f t="shared" si="16"/>
        <v>6025.2001409253571</v>
      </c>
      <c r="F191" s="10"/>
      <c r="G191" s="10"/>
      <c r="H191" s="21">
        <v>0</v>
      </c>
      <c r="I191" s="3">
        <f t="shared" si="14"/>
        <v>1000</v>
      </c>
      <c r="J191" s="10">
        <f t="shared" si="18"/>
        <v>220000</v>
      </c>
      <c r="K191" t="b">
        <f t="shared" si="15"/>
        <v>0</v>
      </c>
      <c r="L191" s="12"/>
    </row>
    <row r="192" spans="2:12" ht="16">
      <c r="B192" s="9">
        <v>48611</v>
      </c>
      <c r="C192" s="3">
        <f t="shared" si="17"/>
        <v>608049.21705196961</v>
      </c>
      <c r="D192" s="1">
        <f t="shared" si="13"/>
        <v>614124.62719406933</v>
      </c>
      <c r="E192" s="10">
        <f t="shared" si="16"/>
        <v>6075.4101420997176</v>
      </c>
      <c r="F192" s="10"/>
      <c r="G192" s="10"/>
      <c r="H192" s="21">
        <v>0</v>
      </c>
      <c r="I192" s="3">
        <f t="shared" si="14"/>
        <v>1000</v>
      </c>
      <c r="J192" s="10">
        <f t="shared" si="18"/>
        <v>221000</v>
      </c>
      <c r="K192" t="b">
        <f t="shared" si="15"/>
        <v>0</v>
      </c>
      <c r="L192" s="12"/>
    </row>
    <row r="193" spans="2:12" ht="16">
      <c r="B193" s="9">
        <v>48639</v>
      </c>
      <c r="C193" s="3">
        <f t="shared" si="17"/>
        <v>614124.62719406933</v>
      </c>
      <c r="D193" s="1">
        <f t="shared" si="13"/>
        <v>620250.66575401986</v>
      </c>
      <c r="E193" s="10">
        <f t="shared" si="16"/>
        <v>6126.0385599505389</v>
      </c>
      <c r="F193" s="10"/>
      <c r="G193" s="10"/>
      <c r="H193" s="21">
        <v>0</v>
      </c>
      <c r="I193" s="3">
        <f t="shared" si="14"/>
        <v>1000</v>
      </c>
      <c r="J193" s="10">
        <f t="shared" si="18"/>
        <v>222000</v>
      </c>
      <c r="K193" t="b">
        <f t="shared" si="15"/>
        <v>0</v>
      </c>
      <c r="L193" s="12"/>
    </row>
    <row r="194" spans="2:12" ht="16">
      <c r="B194" s="9">
        <v>48670</v>
      </c>
      <c r="C194" s="3">
        <f t="shared" si="17"/>
        <v>620250.66575401986</v>
      </c>
      <c r="D194" s="1">
        <f t="shared" si="13"/>
        <v>626427.7546353034</v>
      </c>
      <c r="E194" s="10">
        <f t="shared" si="16"/>
        <v>6177.0888812835328</v>
      </c>
      <c r="F194" s="10"/>
      <c r="G194" s="10"/>
      <c r="H194" s="21">
        <v>0</v>
      </c>
      <c r="I194" s="3">
        <f t="shared" si="14"/>
        <v>1000</v>
      </c>
      <c r="J194" s="10">
        <f t="shared" si="18"/>
        <v>223000</v>
      </c>
      <c r="K194" t="b">
        <f t="shared" si="15"/>
        <v>0</v>
      </c>
      <c r="L194" s="12"/>
    </row>
    <row r="195" spans="2:12" ht="16">
      <c r="B195" s="9">
        <v>48700</v>
      </c>
      <c r="C195" s="3">
        <f t="shared" si="17"/>
        <v>626427.7546353034</v>
      </c>
      <c r="D195" s="1">
        <f t="shared" si="13"/>
        <v>632656.31925726426</v>
      </c>
      <c r="E195" s="10">
        <f t="shared" si="16"/>
        <v>6228.5646219608607</v>
      </c>
      <c r="F195" s="10"/>
      <c r="G195" s="10"/>
      <c r="H195" s="21">
        <v>0</v>
      </c>
      <c r="I195" s="3">
        <f t="shared" si="14"/>
        <v>1000</v>
      </c>
      <c r="J195" s="10">
        <f t="shared" si="18"/>
        <v>224000</v>
      </c>
      <c r="K195" t="b">
        <f t="shared" si="15"/>
        <v>0</v>
      </c>
      <c r="L195" s="12"/>
    </row>
    <row r="196" spans="2:12" ht="16">
      <c r="B196" s="9">
        <v>48731</v>
      </c>
      <c r="C196" s="3">
        <f t="shared" si="17"/>
        <v>632656.31925726426</v>
      </c>
      <c r="D196" s="1">
        <f t="shared" si="13"/>
        <v>638936.78858440812</v>
      </c>
      <c r="E196" s="10">
        <f t="shared" si="16"/>
        <v>6280.4693271438591</v>
      </c>
      <c r="F196" s="10"/>
      <c r="G196" s="10"/>
      <c r="H196" s="21">
        <v>0</v>
      </c>
      <c r="I196" s="3">
        <f t="shared" si="14"/>
        <v>1000</v>
      </c>
      <c r="J196" s="10">
        <f t="shared" si="18"/>
        <v>225000</v>
      </c>
      <c r="K196" t="b">
        <f t="shared" si="15"/>
        <v>0</v>
      </c>
      <c r="L196" s="12"/>
    </row>
    <row r="197" spans="2:12" ht="16">
      <c r="B197" s="9">
        <v>48761</v>
      </c>
      <c r="C197" s="3">
        <f t="shared" si="17"/>
        <v>638936.78858440812</v>
      </c>
      <c r="D197" s="1">
        <f t="shared" si="13"/>
        <v>645269.59515594481</v>
      </c>
      <c r="E197" s="10">
        <f t="shared" si="16"/>
        <v>6332.8065715366974</v>
      </c>
      <c r="F197" s="10"/>
      <c r="G197" s="10"/>
      <c r="H197" s="21">
        <v>0</v>
      </c>
      <c r="I197" s="3">
        <f t="shared" si="14"/>
        <v>1000</v>
      </c>
      <c r="J197" s="10">
        <f t="shared" si="18"/>
        <v>226000</v>
      </c>
      <c r="K197" t="b">
        <f t="shared" si="15"/>
        <v>0</v>
      </c>
      <c r="L197" s="12"/>
    </row>
    <row r="198" spans="2:12" ht="16">
      <c r="B198" s="9">
        <v>48792</v>
      </c>
      <c r="C198" s="3">
        <f t="shared" si="17"/>
        <v>645269.59515594481</v>
      </c>
      <c r="D198" s="1">
        <f t="shared" si="13"/>
        <v>651655.17511557764</v>
      </c>
      <c r="E198" s="10">
        <f t="shared" si="16"/>
        <v>6385.5799596328288</v>
      </c>
      <c r="F198" s="10"/>
      <c r="G198" s="10"/>
      <c r="H198" s="21">
        <v>0</v>
      </c>
      <c r="I198" s="3">
        <f t="shared" si="14"/>
        <v>1000</v>
      </c>
      <c r="J198" s="10">
        <f t="shared" si="18"/>
        <v>227000</v>
      </c>
      <c r="K198" t="b">
        <f t="shared" si="15"/>
        <v>0</v>
      </c>
      <c r="L198" s="12"/>
    </row>
    <row r="199" spans="2:12" ht="16">
      <c r="B199" s="9">
        <v>48823</v>
      </c>
      <c r="C199" s="3">
        <f t="shared" si="17"/>
        <v>651655.17511557764</v>
      </c>
      <c r="D199" s="1">
        <f t="shared" si="13"/>
        <v>658093.96824154072</v>
      </c>
      <c r="E199" s="10">
        <f t="shared" si="16"/>
        <v>6438.7931259630714</v>
      </c>
      <c r="F199" s="10"/>
      <c r="G199" s="10"/>
      <c r="H199" s="21">
        <v>0</v>
      </c>
      <c r="I199" s="3">
        <f t="shared" si="14"/>
        <v>1000</v>
      </c>
      <c r="J199" s="10">
        <f t="shared" si="18"/>
        <v>228000</v>
      </c>
      <c r="K199" t="b">
        <f t="shared" si="15"/>
        <v>0</v>
      </c>
      <c r="L199" s="12"/>
    </row>
    <row r="200" spans="2:12" ht="16">
      <c r="B200" s="9">
        <v>48853</v>
      </c>
      <c r="C200" s="3">
        <f t="shared" si="17"/>
        <v>658093.96824154072</v>
      </c>
      <c r="D200" s="1">
        <f t="shared" si="13"/>
        <v>664586.41797688685</v>
      </c>
      <c r="E200" s="10">
        <f t="shared" si="16"/>
        <v>6492.4497353461338</v>
      </c>
      <c r="F200" s="10"/>
      <c r="G200" s="10"/>
      <c r="H200" s="21">
        <v>0</v>
      </c>
      <c r="I200" s="3">
        <f t="shared" si="14"/>
        <v>1000</v>
      </c>
      <c r="J200" s="10">
        <f t="shared" si="18"/>
        <v>229000</v>
      </c>
      <c r="K200" t="b">
        <f t="shared" si="15"/>
        <v>0</v>
      </c>
      <c r="L200" s="12"/>
    </row>
    <row r="201" spans="2:12" ht="16">
      <c r="B201" s="9">
        <v>48884</v>
      </c>
      <c r="C201" s="3">
        <f t="shared" si="17"/>
        <v>664586.41797688685</v>
      </c>
      <c r="D201" s="1">
        <f t="shared" si="13"/>
        <v>671132.9714600275</v>
      </c>
      <c r="E201" s="10">
        <f t="shared" si="16"/>
        <v>6546.5534831406549</v>
      </c>
      <c r="F201" s="10"/>
      <c r="G201" s="10"/>
      <c r="H201" s="21">
        <v>0</v>
      </c>
      <c r="I201" s="3">
        <f t="shared" si="14"/>
        <v>1000</v>
      </c>
      <c r="J201" s="10">
        <f t="shared" si="18"/>
        <v>230000</v>
      </c>
      <c r="K201" t="b">
        <f t="shared" si="15"/>
        <v>0</v>
      </c>
      <c r="L201" s="12"/>
    </row>
    <row r="202" spans="2:12" ht="16">
      <c r="B202" s="9">
        <v>48914</v>
      </c>
      <c r="C202" s="3">
        <f t="shared" si="17"/>
        <v>671132.9714600275</v>
      </c>
      <c r="D202" s="1">
        <f t="shared" si="13"/>
        <v>677734.07955552766</v>
      </c>
      <c r="E202" s="10">
        <f t="shared" si="16"/>
        <v>6601.1080955001526</v>
      </c>
      <c r="F202" s="10"/>
      <c r="G202" s="10"/>
      <c r="H202" s="21">
        <v>0</v>
      </c>
      <c r="I202" s="3">
        <f t="shared" si="14"/>
        <v>1000</v>
      </c>
      <c r="J202" s="10">
        <f t="shared" si="18"/>
        <v>231000</v>
      </c>
      <c r="K202" t="b">
        <f t="shared" si="15"/>
        <v>0</v>
      </c>
      <c r="L202" s="12"/>
    </row>
    <row r="203" spans="2:12" ht="16">
      <c r="B203" s="9">
        <v>48945</v>
      </c>
      <c r="C203" s="3">
        <f t="shared" si="17"/>
        <v>677734.07955552766</v>
      </c>
      <c r="D203" s="1">
        <f t="shared" si="13"/>
        <v>684390.19688515703</v>
      </c>
      <c r="E203" s="10">
        <f t="shared" si="16"/>
        <v>6656.1173296293709</v>
      </c>
      <c r="F203" s="10"/>
      <c r="G203" s="10"/>
      <c r="H203" s="21">
        <v>0</v>
      </c>
      <c r="I203" s="3">
        <f t="shared" si="14"/>
        <v>1000</v>
      </c>
      <c r="J203" s="10">
        <f t="shared" si="18"/>
        <v>232000</v>
      </c>
      <c r="K203" t="b">
        <f t="shared" si="15"/>
        <v>0</v>
      </c>
      <c r="L203" s="12"/>
    </row>
    <row r="204" spans="2:12" ht="16">
      <c r="B204" s="9">
        <v>48976</v>
      </c>
      <c r="C204" s="3">
        <f t="shared" si="17"/>
        <v>684390.19688515703</v>
      </c>
      <c r="D204" s="1">
        <f t="shared" si="13"/>
        <v>691101.78185919998</v>
      </c>
      <c r="E204" s="10">
        <f t="shared" si="16"/>
        <v>6711.5849740429549</v>
      </c>
      <c r="F204" s="10"/>
      <c r="G204" s="10"/>
      <c r="H204" s="21">
        <v>0</v>
      </c>
      <c r="I204" s="3">
        <f t="shared" si="14"/>
        <v>1000</v>
      </c>
      <c r="J204" s="10">
        <f t="shared" si="18"/>
        <v>233000</v>
      </c>
      <c r="K204" t="b">
        <f t="shared" si="15"/>
        <v>0</v>
      </c>
      <c r="L204" s="12"/>
    </row>
    <row r="205" spans="2:12" ht="16">
      <c r="B205" s="9">
        <v>49004</v>
      </c>
      <c r="C205" s="3">
        <f t="shared" si="17"/>
        <v>691101.78185919998</v>
      </c>
      <c r="D205" s="1">
        <f t="shared" si="13"/>
        <v>697869.29670802667</v>
      </c>
      <c r="E205" s="10">
        <f t="shared" si="16"/>
        <v>6767.5148488266859</v>
      </c>
      <c r="F205" s="10"/>
      <c r="G205" s="10"/>
      <c r="H205" s="21">
        <v>0</v>
      </c>
      <c r="I205" s="3">
        <f t="shared" si="14"/>
        <v>1000</v>
      </c>
      <c r="J205" s="10">
        <f t="shared" si="18"/>
        <v>234000</v>
      </c>
      <c r="K205" t="b">
        <f t="shared" si="15"/>
        <v>0</v>
      </c>
      <c r="L205" s="12"/>
    </row>
    <row r="206" spans="2:12" ht="16">
      <c r="B206" s="9">
        <v>49035</v>
      </c>
      <c r="C206" s="3">
        <f t="shared" si="17"/>
        <v>697869.29670802667</v>
      </c>
      <c r="D206" s="1">
        <f t="shared" si="13"/>
        <v>704693.2075139269</v>
      </c>
      <c r="E206" s="10">
        <f t="shared" si="16"/>
        <v>6823.9108059002319</v>
      </c>
      <c r="F206" s="10"/>
      <c r="G206" s="10"/>
      <c r="H206" s="21">
        <v>0</v>
      </c>
      <c r="I206" s="3">
        <f t="shared" si="14"/>
        <v>1000</v>
      </c>
      <c r="J206" s="10">
        <f t="shared" si="18"/>
        <v>235000</v>
      </c>
      <c r="K206" t="b">
        <f t="shared" si="15"/>
        <v>0</v>
      </c>
      <c r="L206" s="12"/>
    </row>
    <row r="207" spans="2:12" ht="16">
      <c r="B207" s="9">
        <v>49065</v>
      </c>
      <c r="C207" s="3">
        <f t="shared" si="17"/>
        <v>704693.2075139269</v>
      </c>
      <c r="D207" s="1">
        <f t="shared" si="13"/>
        <v>711573.98424320959</v>
      </c>
      <c r="E207" s="10">
        <f t="shared" si="16"/>
        <v>6880.7767292826902</v>
      </c>
      <c r="F207" s="10"/>
      <c r="G207" s="10"/>
      <c r="H207" s="21">
        <v>0</v>
      </c>
      <c r="I207" s="3">
        <f t="shared" si="14"/>
        <v>1000</v>
      </c>
      <c r="J207" s="10">
        <f t="shared" si="18"/>
        <v>236000</v>
      </c>
      <c r="K207" t="b">
        <f t="shared" si="15"/>
        <v>0</v>
      </c>
      <c r="L207" s="12"/>
    </row>
    <row r="208" spans="2:12" ht="16">
      <c r="B208" s="9">
        <v>49096</v>
      </c>
      <c r="C208" s="3">
        <f t="shared" si="17"/>
        <v>711573.98424320959</v>
      </c>
      <c r="D208" s="1">
        <f t="shared" si="13"/>
        <v>718512.1007785697</v>
      </c>
      <c r="E208" s="10">
        <f t="shared" si="16"/>
        <v>6938.11653536011</v>
      </c>
      <c r="F208" s="10"/>
      <c r="G208" s="10"/>
      <c r="H208" s="21">
        <v>0</v>
      </c>
      <c r="I208" s="3">
        <f t="shared" si="14"/>
        <v>1000</v>
      </c>
      <c r="J208" s="10">
        <f t="shared" si="18"/>
        <v>237000</v>
      </c>
      <c r="K208" t="b">
        <f t="shared" si="15"/>
        <v>0</v>
      </c>
      <c r="L208" s="12"/>
    </row>
    <row r="209" spans="2:12" ht="16">
      <c r="B209" s="9">
        <v>49126</v>
      </c>
      <c r="C209" s="3">
        <f t="shared" si="17"/>
        <v>718512.1007785697</v>
      </c>
      <c r="D209" s="1">
        <f t="shared" si="13"/>
        <v>725508.03495172446</v>
      </c>
      <c r="E209" s="10">
        <f t="shared" si="16"/>
        <v>6995.9341731547611</v>
      </c>
      <c r="F209" s="10"/>
      <c r="G209" s="10"/>
      <c r="H209" s="21">
        <v>0</v>
      </c>
      <c r="I209" s="3">
        <f t="shared" si="14"/>
        <v>1000</v>
      </c>
      <c r="J209" s="10">
        <f t="shared" si="18"/>
        <v>238000</v>
      </c>
      <c r="K209" t="b">
        <f t="shared" si="15"/>
        <v>0</v>
      </c>
      <c r="L209" s="12"/>
    </row>
    <row r="210" spans="2:12" ht="16">
      <c r="B210" s="9">
        <v>49157</v>
      </c>
      <c r="C210" s="3">
        <f t="shared" si="17"/>
        <v>725508.03495172446</v>
      </c>
      <c r="D210" s="1">
        <f t="shared" si="13"/>
        <v>732562.26857632212</v>
      </c>
      <c r="E210" s="10">
        <f t="shared" si="16"/>
        <v>7054.2336245976621</v>
      </c>
      <c r="F210" s="10"/>
      <c r="G210" s="10"/>
      <c r="H210" s="21">
        <v>0</v>
      </c>
      <c r="I210" s="3">
        <f t="shared" si="14"/>
        <v>1000</v>
      </c>
      <c r="J210" s="10">
        <f t="shared" si="18"/>
        <v>239000</v>
      </c>
      <c r="K210" t="b">
        <f t="shared" si="15"/>
        <v>0</v>
      </c>
      <c r="L210" s="12"/>
    </row>
    <row r="211" spans="2:12" ht="16">
      <c r="B211" s="9">
        <v>49188</v>
      </c>
      <c r="C211" s="3">
        <f t="shared" si="17"/>
        <v>732562.26857632212</v>
      </c>
      <c r="D211" s="1">
        <f t="shared" si="13"/>
        <v>739675.28748112475</v>
      </c>
      <c r="E211" s="10">
        <f t="shared" si="16"/>
        <v>7113.0189048026223</v>
      </c>
      <c r="F211" s="10"/>
      <c r="G211" s="10"/>
      <c r="H211" s="21">
        <v>0</v>
      </c>
      <c r="I211" s="3">
        <f t="shared" si="14"/>
        <v>1000</v>
      </c>
      <c r="J211" s="10">
        <f t="shared" si="18"/>
        <v>240000</v>
      </c>
      <c r="K211" t="b">
        <f t="shared" si="15"/>
        <v>0</v>
      </c>
      <c r="L211" s="12"/>
    </row>
    <row r="212" spans="2:12" ht="16">
      <c r="B212" s="9">
        <v>49218</v>
      </c>
      <c r="C212" s="3">
        <f t="shared" si="17"/>
        <v>739675.28748112475</v>
      </c>
      <c r="D212" s="1">
        <f t="shared" si="13"/>
        <v>746847.58154346747</v>
      </c>
      <c r="E212" s="10">
        <f t="shared" si="16"/>
        <v>7172.2940623427276</v>
      </c>
      <c r="F212" s="10"/>
      <c r="G212" s="10"/>
      <c r="H212" s="21">
        <v>0</v>
      </c>
      <c r="I212" s="3">
        <f t="shared" si="14"/>
        <v>1000</v>
      </c>
      <c r="J212" s="10">
        <f t="shared" si="18"/>
        <v>241000</v>
      </c>
      <c r="K212" t="b">
        <f t="shared" si="15"/>
        <v>0</v>
      </c>
      <c r="L212" s="12"/>
    </row>
    <row r="213" spans="2:12" ht="16">
      <c r="B213" s="9">
        <v>49249</v>
      </c>
      <c r="C213" s="3">
        <f t="shared" si="17"/>
        <v>746847.58154346747</v>
      </c>
      <c r="D213" s="1">
        <f t="shared" si="13"/>
        <v>754079.6447229964</v>
      </c>
      <c r="E213" s="10">
        <f t="shared" si="16"/>
        <v>7232.0631795289228</v>
      </c>
      <c r="F213" s="10"/>
      <c r="G213" s="10"/>
      <c r="H213" s="21">
        <v>0</v>
      </c>
      <c r="I213" s="3">
        <f t="shared" si="14"/>
        <v>1000</v>
      </c>
      <c r="J213" s="10">
        <f t="shared" si="18"/>
        <v>242000</v>
      </c>
      <c r="K213" t="b">
        <f t="shared" si="15"/>
        <v>0</v>
      </c>
      <c r="L213" s="12"/>
    </row>
    <row r="214" spans="2:12" ht="16">
      <c r="B214" s="9">
        <v>49279</v>
      </c>
      <c r="C214" s="3">
        <f t="shared" si="17"/>
        <v>754079.6447229964</v>
      </c>
      <c r="D214" s="1">
        <f t="shared" si="13"/>
        <v>761371.97509568802</v>
      </c>
      <c r="E214" s="10">
        <f t="shared" si="16"/>
        <v>7292.3303726916201</v>
      </c>
      <c r="F214" s="10"/>
      <c r="G214" s="10"/>
      <c r="H214" s="21">
        <v>0</v>
      </c>
      <c r="I214" s="3">
        <f t="shared" si="14"/>
        <v>1000</v>
      </c>
      <c r="J214" s="10">
        <f t="shared" si="18"/>
        <v>243000</v>
      </c>
      <c r="K214" t="b">
        <f t="shared" si="15"/>
        <v>0</v>
      </c>
      <c r="L214" s="12"/>
    </row>
    <row r="215" spans="2:12" ht="16">
      <c r="B215" s="9">
        <v>49310</v>
      </c>
      <c r="C215" s="3">
        <f t="shared" si="17"/>
        <v>761371.97509568802</v>
      </c>
      <c r="D215" s="1">
        <f t="shared" si="13"/>
        <v>768725.07488815207</v>
      </c>
      <c r="E215" s="10">
        <f t="shared" si="16"/>
        <v>7353.0997924640542</v>
      </c>
      <c r="F215" s="10"/>
      <c r="G215" s="10"/>
      <c r="H215" s="21">
        <v>0</v>
      </c>
      <c r="I215" s="3">
        <f t="shared" si="14"/>
        <v>1000</v>
      </c>
      <c r="J215" s="10">
        <f t="shared" si="18"/>
        <v>244000</v>
      </c>
      <c r="K215" t="b">
        <f t="shared" si="15"/>
        <v>0</v>
      </c>
      <c r="L215" s="12"/>
    </row>
    <row r="216" spans="2:12" ht="16">
      <c r="B216" s="9">
        <v>49341</v>
      </c>
      <c r="C216" s="3">
        <f t="shared" si="17"/>
        <v>768725.07488815207</v>
      </c>
      <c r="D216" s="1">
        <f t="shared" si="13"/>
        <v>776139.45051222004</v>
      </c>
      <c r="E216" s="10">
        <f t="shared" si="16"/>
        <v>7414.375624067965</v>
      </c>
      <c r="F216" s="10"/>
      <c r="G216" s="10"/>
      <c r="H216" s="21">
        <v>0</v>
      </c>
      <c r="I216" s="3">
        <f t="shared" si="14"/>
        <v>1000</v>
      </c>
      <c r="J216" s="10">
        <f t="shared" si="18"/>
        <v>245000</v>
      </c>
      <c r="K216" t="b">
        <f t="shared" si="15"/>
        <v>0</v>
      </c>
      <c r="L216" s="12"/>
    </row>
    <row r="217" spans="2:12" ht="16">
      <c r="B217" s="9">
        <v>49369</v>
      </c>
      <c r="C217" s="3">
        <f t="shared" si="17"/>
        <v>776139.45051222004</v>
      </c>
      <c r="D217" s="1">
        <f t="shared" ref="D217:D280" si="19">(C217+H217+I217)*(1+$F$10)</f>
        <v>783615.61259982188</v>
      </c>
      <c r="E217" s="10">
        <f t="shared" si="16"/>
        <v>7476.1620876018424</v>
      </c>
      <c r="F217" s="10"/>
      <c r="G217" s="10"/>
      <c r="H217" s="21">
        <v>0</v>
      </c>
      <c r="I217" s="3">
        <f t="shared" ref="I217:I280" si="20">IF($C$13&gt;=B217,0,IF(K216=FALSE,$C$11))</f>
        <v>1000</v>
      </c>
      <c r="J217" s="10">
        <f t="shared" si="18"/>
        <v>246000</v>
      </c>
      <c r="K217" t="b">
        <f t="shared" ref="K217:K280" si="21">IF(J217&gt;=500000,TRUE)</f>
        <v>0</v>
      </c>
      <c r="L217" s="12"/>
    </row>
    <row r="218" spans="2:12" ht="16">
      <c r="B218" s="9">
        <v>49400</v>
      </c>
      <c r="C218" s="3">
        <f t="shared" si="17"/>
        <v>783615.61259982188</v>
      </c>
      <c r="D218" s="1">
        <f t="shared" si="19"/>
        <v>791154.07603815373</v>
      </c>
      <c r="E218" s="10">
        <f t="shared" ref="E218:E281" si="22">D218-C218</f>
        <v>7538.463438331848</v>
      </c>
      <c r="F218" s="10"/>
      <c r="G218" s="10"/>
      <c r="H218" s="21">
        <v>0</v>
      </c>
      <c r="I218" s="3">
        <f t="shared" si="20"/>
        <v>1000</v>
      </c>
      <c r="J218" s="10">
        <f t="shared" si="18"/>
        <v>247000</v>
      </c>
      <c r="K218" t="b">
        <f t="shared" si="21"/>
        <v>0</v>
      </c>
      <c r="L218" s="12"/>
    </row>
    <row r="219" spans="2:12" ht="16">
      <c r="B219" s="9">
        <v>49430</v>
      </c>
      <c r="C219" s="3">
        <f t="shared" ref="C219:C282" si="23">D218</f>
        <v>791154.07603815373</v>
      </c>
      <c r="D219" s="1">
        <f t="shared" si="19"/>
        <v>798755.36000513833</v>
      </c>
      <c r="E219" s="10">
        <f t="shared" si="22"/>
        <v>7601.2839669845998</v>
      </c>
      <c r="F219" s="10"/>
      <c r="G219" s="10"/>
      <c r="H219" s="21">
        <v>0</v>
      </c>
      <c r="I219" s="3">
        <f t="shared" si="20"/>
        <v>1000</v>
      </c>
      <c r="J219" s="10">
        <f t="shared" si="18"/>
        <v>248000</v>
      </c>
      <c r="K219" t="b">
        <f t="shared" si="21"/>
        <v>0</v>
      </c>
      <c r="L219" s="12"/>
    </row>
    <row r="220" spans="2:12" ht="16">
      <c r="B220" s="9">
        <v>49461</v>
      </c>
      <c r="C220" s="3">
        <f t="shared" si="23"/>
        <v>798755.36000513833</v>
      </c>
      <c r="D220" s="1">
        <f t="shared" si="19"/>
        <v>806419.98800518108</v>
      </c>
      <c r="E220" s="10">
        <f t="shared" si="22"/>
        <v>7664.6280000427505</v>
      </c>
      <c r="F220" s="10"/>
      <c r="G220" s="10"/>
      <c r="H220" s="21">
        <v>0</v>
      </c>
      <c r="I220" s="3">
        <f t="shared" si="20"/>
        <v>1000</v>
      </c>
      <c r="J220" s="10">
        <f t="shared" si="18"/>
        <v>249000</v>
      </c>
      <c r="K220" t="b">
        <f t="shared" si="21"/>
        <v>0</v>
      </c>
      <c r="L220" s="12"/>
    </row>
    <row r="221" spans="2:12" ht="16">
      <c r="B221" s="9">
        <v>49491</v>
      </c>
      <c r="C221" s="3">
        <f t="shared" si="23"/>
        <v>806419.98800518108</v>
      </c>
      <c r="D221" s="1">
        <f t="shared" si="19"/>
        <v>814148.4879052242</v>
      </c>
      <c r="E221" s="10">
        <f t="shared" si="22"/>
        <v>7728.4999000431271</v>
      </c>
      <c r="F221" s="10"/>
      <c r="G221" s="10"/>
      <c r="H221" s="21">
        <v>0</v>
      </c>
      <c r="I221" s="3">
        <f t="shared" si="20"/>
        <v>1000</v>
      </c>
      <c r="J221" s="10">
        <f t="shared" si="18"/>
        <v>250000</v>
      </c>
      <c r="K221" t="b">
        <f t="shared" si="21"/>
        <v>0</v>
      </c>
      <c r="L221" s="12"/>
    </row>
    <row r="222" spans="2:12" ht="16">
      <c r="B222" s="9">
        <v>49522</v>
      </c>
      <c r="C222" s="3">
        <f t="shared" si="23"/>
        <v>814148.4879052242</v>
      </c>
      <c r="D222" s="1">
        <f t="shared" si="19"/>
        <v>821941.39197110105</v>
      </c>
      <c r="E222" s="10">
        <f t="shared" si="22"/>
        <v>7792.9040658768499</v>
      </c>
      <c r="F222" s="10"/>
      <c r="G222" s="10"/>
      <c r="H222" s="21">
        <v>0</v>
      </c>
      <c r="I222" s="3">
        <f t="shared" si="20"/>
        <v>1000</v>
      </c>
      <c r="J222" s="10">
        <f t="shared" si="18"/>
        <v>251000</v>
      </c>
      <c r="K222" t="b">
        <f t="shared" si="21"/>
        <v>0</v>
      </c>
      <c r="L222" s="12"/>
    </row>
    <row r="223" spans="2:12" ht="16">
      <c r="B223" s="9">
        <v>49553</v>
      </c>
      <c r="C223" s="3">
        <f t="shared" si="23"/>
        <v>821941.39197110105</v>
      </c>
      <c r="D223" s="1">
        <f t="shared" si="19"/>
        <v>829799.23690419353</v>
      </c>
      <c r="E223" s="10">
        <f t="shared" si="22"/>
        <v>7857.8449330924777</v>
      </c>
      <c r="F223" s="10"/>
      <c r="G223" s="10"/>
      <c r="H223" s="21">
        <v>0</v>
      </c>
      <c r="I223" s="3">
        <f t="shared" si="20"/>
        <v>1000</v>
      </c>
      <c r="J223" s="10">
        <f t="shared" si="18"/>
        <v>252000</v>
      </c>
      <c r="K223" t="b">
        <f t="shared" si="21"/>
        <v>0</v>
      </c>
      <c r="L223" s="12"/>
    </row>
    <row r="224" spans="2:12" ht="16">
      <c r="B224" s="9">
        <v>49583</v>
      </c>
      <c r="C224" s="3">
        <f t="shared" si="23"/>
        <v>829799.23690419353</v>
      </c>
      <c r="D224" s="1">
        <f t="shared" si="19"/>
        <v>837722.56387839513</v>
      </c>
      <c r="E224" s="10">
        <f t="shared" si="22"/>
        <v>7923.3269742015982</v>
      </c>
      <c r="F224" s="10"/>
      <c r="G224" s="10"/>
      <c r="H224" s="21">
        <v>0</v>
      </c>
      <c r="I224" s="3">
        <f t="shared" si="20"/>
        <v>1000</v>
      </c>
      <c r="J224" s="10">
        <f t="shared" si="18"/>
        <v>253000</v>
      </c>
      <c r="K224" t="b">
        <f t="shared" si="21"/>
        <v>0</v>
      </c>
      <c r="L224" s="12"/>
    </row>
    <row r="225" spans="2:12" ht="16">
      <c r="B225" s="9">
        <v>49614</v>
      </c>
      <c r="C225" s="3">
        <f t="shared" si="23"/>
        <v>837722.56387839513</v>
      </c>
      <c r="D225" s="1">
        <f t="shared" si="19"/>
        <v>845711.91857738176</v>
      </c>
      <c r="E225" s="10">
        <f t="shared" si="22"/>
        <v>7989.35469898663</v>
      </c>
      <c r="F225" s="10"/>
      <c r="G225" s="10"/>
      <c r="H225" s="21">
        <v>0</v>
      </c>
      <c r="I225" s="3">
        <f t="shared" si="20"/>
        <v>1000</v>
      </c>
      <c r="J225" s="10">
        <f t="shared" si="18"/>
        <v>254000</v>
      </c>
      <c r="K225" t="b">
        <f t="shared" si="21"/>
        <v>0</v>
      </c>
      <c r="L225" s="12"/>
    </row>
    <row r="226" spans="2:12" ht="16">
      <c r="B226" s="9">
        <v>49644</v>
      </c>
      <c r="C226" s="3">
        <f t="shared" si="23"/>
        <v>845711.91857738176</v>
      </c>
      <c r="D226" s="1">
        <f t="shared" si="19"/>
        <v>853767.85123219329</v>
      </c>
      <c r="E226" s="10">
        <f t="shared" si="22"/>
        <v>8055.932654811535</v>
      </c>
      <c r="F226" s="10"/>
      <c r="G226" s="10"/>
      <c r="H226" s="21">
        <v>0</v>
      </c>
      <c r="I226" s="3">
        <f t="shared" si="20"/>
        <v>1000</v>
      </c>
      <c r="J226" s="10">
        <f t="shared" si="18"/>
        <v>255000</v>
      </c>
      <c r="K226" t="b">
        <f t="shared" si="21"/>
        <v>0</v>
      </c>
      <c r="L226" s="12"/>
    </row>
    <row r="227" spans="2:12" ht="16">
      <c r="B227" s="9">
        <v>49675</v>
      </c>
      <c r="C227" s="3">
        <f t="shared" si="23"/>
        <v>853767.85123219329</v>
      </c>
      <c r="D227" s="1">
        <f t="shared" si="19"/>
        <v>861890.91665912827</v>
      </c>
      <c r="E227" s="10">
        <f t="shared" si="22"/>
        <v>8123.0654269349761</v>
      </c>
      <c r="F227" s="10"/>
      <c r="G227" s="10"/>
      <c r="H227" s="21">
        <v>0</v>
      </c>
      <c r="I227" s="3">
        <f t="shared" si="20"/>
        <v>1000</v>
      </c>
      <c r="J227" s="10">
        <f t="shared" si="18"/>
        <v>256000</v>
      </c>
      <c r="K227" t="b">
        <f t="shared" si="21"/>
        <v>0</v>
      </c>
      <c r="L227" s="12"/>
    </row>
    <row r="228" spans="2:12" ht="16">
      <c r="B228" s="9">
        <v>49706</v>
      </c>
      <c r="C228" s="3">
        <f t="shared" si="23"/>
        <v>861890.91665912827</v>
      </c>
      <c r="D228" s="1">
        <f t="shared" si="19"/>
        <v>870081.67429795431</v>
      </c>
      <c r="E228" s="10">
        <f t="shared" si="22"/>
        <v>8190.757638826035</v>
      </c>
      <c r="F228" s="10"/>
      <c r="G228" s="10"/>
      <c r="H228" s="21">
        <v>0</v>
      </c>
      <c r="I228" s="3">
        <f t="shared" si="20"/>
        <v>1000</v>
      </c>
      <c r="J228" s="10">
        <f t="shared" si="18"/>
        <v>257000</v>
      </c>
      <c r="K228" t="b">
        <f t="shared" si="21"/>
        <v>0</v>
      </c>
      <c r="L228" s="12"/>
    </row>
    <row r="229" spans="2:12" ht="16">
      <c r="B229" s="9">
        <v>49735</v>
      </c>
      <c r="C229" s="3">
        <f t="shared" si="23"/>
        <v>870081.67429795431</v>
      </c>
      <c r="D229" s="1">
        <f t="shared" si="19"/>
        <v>878340.68825043726</v>
      </c>
      <c r="E229" s="10">
        <f t="shared" si="22"/>
        <v>8259.0139524829574</v>
      </c>
      <c r="F229" s="10"/>
      <c r="G229" s="10"/>
      <c r="H229" s="21">
        <v>0</v>
      </c>
      <c r="I229" s="3">
        <f t="shared" si="20"/>
        <v>1000</v>
      </c>
      <c r="J229" s="10">
        <f t="shared" si="18"/>
        <v>258000</v>
      </c>
      <c r="K229" t="b">
        <f t="shared" si="21"/>
        <v>0</v>
      </c>
      <c r="L229" s="12"/>
    </row>
    <row r="230" spans="2:12" ht="16">
      <c r="B230" s="9">
        <v>49766</v>
      </c>
      <c r="C230" s="3">
        <f t="shared" si="23"/>
        <v>878340.68825043726</v>
      </c>
      <c r="D230" s="1">
        <f t="shared" si="19"/>
        <v>886668.52731919091</v>
      </c>
      <c r="E230" s="10">
        <f t="shared" si="22"/>
        <v>8327.8390687536448</v>
      </c>
      <c r="F230" s="10"/>
      <c r="G230" s="10"/>
      <c r="H230" s="21">
        <v>0</v>
      </c>
      <c r="I230" s="3">
        <f t="shared" si="20"/>
        <v>1000</v>
      </c>
      <c r="J230" s="10">
        <f t="shared" ref="J230:J293" si="24">IF(H230&gt;0,H230+J229+I230,J229+I230)</f>
        <v>259000</v>
      </c>
      <c r="K230" t="b">
        <f t="shared" si="21"/>
        <v>0</v>
      </c>
      <c r="L230" s="12"/>
    </row>
    <row r="231" spans="2:12" ht="16">
      <c r="B231" s="9">
        <v>49796</v>
      </c>
      <c r="C231" s="3">
        <f t="shared" si="23"/>
        <v>886668.52731919091</v>
      </c>
      <c r="D231" s="1">
        <f t="shared" si="19"/>
        <v>895065.76504685078</v>
      </c>
      <c r="E231" s="10">
        <f t="shared" si="22"/>
        <v>8397.2377276598709</v>
      </c>
      <c r="F231" s="10"/>
      <c r="G231" s="10"/>
      <c r="H231" s="21">
        <v>0</v>
      </c>
      <c r="I231" s="3">
        <f t="shared" si="20"/>
        <v>1000</v>
      </c>
      <c r="J231" s="10">
        <f t="shared" si="24"/>
        <v>260000</v>
      </c>
      <c r="K231" t="b">
        <f t="shared" si="21"/>
        <v>0</v>
      </c>
      <c r="L231" s="12"/>
    </row>
    <row r="232" spans="2:12" ht="16">
      <c r="B232" s="9">
        <v>49827</v>
      </c>
      <c r="C232" s="3">
        <f t="shared" si="23"/>
        <v>895065.76504685078</v>
      </c>
      <c r="D232" s="1">
        <f t="shared" si="19"/>
        <v>903532.97975557449</v>
      </c>
      <c r="E232" s="10">
        <f t="shared" si="22"/>
        <v>8467.2147087237099</v>
      </c>
      <c r="F232" s="10"/>
      <c r="G232" s="10"/>
      <c r="H232" s="21">
        <v>0</v>
      </c>
      <c r="I232" s="3">
        <f t="shared" si="20"/>
        <v>1000</v>
      </c>
      <c r="J232" s="10">
        <f t="shared" si="24"/>
        <v>261000</v>
      </c>
      <c r="K232" t="b">
        <f t="shared" si="21"/>
        <v>0</v>
      </c>
      <c r="L232" s="12"/>
    </row>
    <row r="233" spans="2:12" ht="16">
      <c r="B233" s="9">
        <v>49857</v>
      </c>
      <c r="C233" s="3">
        <f t="shared" si="23"/>
        <v>903532.97975557449</v>
      </c>
      <c r="D233" s="1">
        <f t="shared" si="19"/>
        <v>912070.7545868709</v>
      </c>
      <c r="E233" s="10">
        <f t="shared" si="22"/>
        <v>8537.7748312964104</v>
      </c>
      <c r="F233" s="10"/>
      <c r="G233" s="10"/>
      <c r="H233" s="21">
        <v>0</v>
      </c>
      <c r="I233" s="3">
        <f t="shared" si="20"/>
        <v>1000</v>
      </c>
      <c r="J233" s="10">
        <f t="shared" si="24"/>
        <v>262000</v>
      </c>
      <c r="K233" t="b">
        <f t="shared" si="21"/>
        <v>0</v>
      </c>
      <c r="L233" s="12"/>
    </row>
    <row r="234" spans="2:12" ht="16">
      <c r="B234" s="9">
        <v>49888</v>
      </c>
      <c r="C234" s="3">
        <f t="shared" si="23"/>
        <v>912070.7545868709</v>
      </c>
      <c r="D234" s="1">
        <f t="shared" si="19"/>
        <v>920679.67754176143</v>
      </c>
      <c r="E234" s="10">
        <f t="shared" si="22"/>
        <v>8608.9229548905278</v>
      </c>
      <c r="F234" s="10"/>
      <c r="G234" s="10"/>
      <c r="H234" s="21">
        <v>0</v>
      </c>
      <c r="I234" s="3">
        <f t="shared" si="20"/>
        <v>1000</v>
      </c>
      <c r="J234" s="10">
        <f t="shared" si="24"/>
        <v>263000</v>
      </c>
      <c r="K234" t="b">
        <f t="shared" si="21"/>
        <v>0</v>
      </c>
      <c r="L234" s="12"/>
    </row>
    <row r="235" spans="2:12" ht="16">
      <c r="B235" s="9">
        <v>49919</v>
      </c>
      <c r="C235" s="3">
        <f t="shared" si="23"/>
        <v>920679.67754176143</v>
      </c>
      <c r="D235" s="1">
        <f t="shared" si="19"/>
        <v>929360.34152127604</v>
      </c>
      <c r="E235" s="10">
        <f t="shared" si="22"/>
        <v>8680.6639795146184</v>
      </c>
      <c r="F235" s="10"/>
      <c r="G235" s="10"/>
      <c r="H235" s="21">
        <v>0</v>
      </c>
      <c r="I235" s="3">
        <f t="shared" si="20"/>
        <v>1000</v>
      </c>
      <c r="J235" s="10">
        <f t="shared" si="24"/>
        <v>264000</v>
      </c>
      <c r="K235" t="b">
        <f t="shared" si="21"/>
        <v>0</v>
      </c>
      <c r="L235" s="12"/>
    </row>
    <row r="236" spans="2:12" ht="16">
      <c r="B236" s="9">
        <v>49949</v>
      </c>
      <c r="C236" s="3">
        <f t="shared" si="23"/>
        <v>929360.34152127604</v>
      </c>
      <c r="D236" s="1">
        <f t="shared" si="19"/>
        <v>938113.34436728666</v>
      </c>
      <c r="E236" s="10">
        <f t="shared" si="22"/>
        <v>8753.0028460106114</v>
      </c>
      <c r="F236" s="10"/>
      <c r="G236" s="10"/>
      <c r="H236" s="21">
        <v>0</v>
      </c>
      <c r="I236" s="3">
        <f t="shared" si="20"/>
        <v>1000</v>
      </c>
      <c r="J236" s="10">
        <f t="shared" si="24"/>
        <v>265000</v>
      </c>
      <c r="K236" t="b">
        <f t="shared" si="21"/>
        <v>0</v>
      </c>
      <c r="L236" s="12"/>
    </row>
    <row r="237" spans="2:12" ht="16">
      <c r="B237" s="9">
        <v>49980</v>
      </c>
      <c r="C237" s="3">
        <f t="shared" si="23"/>
        <v>938113.34436728666</v>
      </c>
      <c r="D237" s="1">
        <f t="shared" si="19"/>
        <v>946939.28890368063</v>
      </c>
      <c r="E237" s="10">
        <f t="shared" si="22"/>
        <v>8825.944536393974</v>
      </c>
      <c r="F237" s="10"/>
      <c r="G237" s="10"/>
      <c r="H237" s="21">
        <v>0</v>
      </c>
      <c r="I237" s="3">
        <f t="shared" si="20"/>
        <v>1000</v>
      </c>
      <c r="J237" s="10">
        <f t="shared" si="24"/>
        <v>266000</v>
      </c>
      <c r="K237" t="b">
        <f t="shared" si="21"/>
        <v>0</v>
      </c>
      <c r="L237" s="12"/>
    </row>
    <row r="238" spans="2:12" ht="16">
      <c r="B238" s="9">
        <v>50010</v>
      </c>
      <c r="C238" s="3">
        <f t="shared" si="23"/>
        <v>946939.28890368063</v>
      </c>
      <c r="D238" s="1">
        <f t="shared" si="19"/>
        <v>955838.78297787788</v>
      </c>
      <c r="E238" s="10">
        <f t="shared" si="22"/>
        <v>8899.4940741972532</v>
      </c>
      <c r="F238" s="10"/>
      <c r="G238" s="10"/>
      <c r="H238" s="21">
        <v>0</v>
      </c>
      <c r="I238" s="3">
        <f t="shared" si="20"/>
        <v>1000</v>
      </c>
      <c r="J238" s="10">
        <f t="shared" si="24"/>
        <v>267000</v>
      </c>
      <c r="K238" t="b">
        <f t="shared" si="21"/>
        <v>0</v>
      </c>
      <c r="L238" s="12"/>
    </row>
    <row r="239" spans="2:12" ht="16">
      <c r="B239" s="9">
        <v>50041</v>
      </c>
      <c r="C239" s="3">
        <f t="shared" si="23"/>
        <v>955838.78297787788</v>
      </c>
      <c r="D239" s="1">
        <f t="shared" si="19"/>
        <v>964812.43950269348</v>
      </c>
      <c r="E239" s="10">
        <f t="shared" si="22"/>
        <v>8973.6565248155966</v>
      </c>
      <c r="F239" s="10"/>
      <c r="G239" s="10"/>
      <c r="H239" s="21">
        <v>0</v>
      </c>
      <c r="I239" s="3">
        <f t="shared" si="20"/>
        <v>1000</v>
      </c>
      <c r="J239" s="10">
        <f t="shared" si="24"/>
        <v>268000</v>
      </c>
      <c r="K239" t="b">
        <f t="shared" si="21"/>
        <v>0</v>
      </c>
      <c r="L239" s="12"/>
    </row>
    <row r="240" spans="2:12" ht="16">
      <c r="B240" s="9">
        <v>50072</v>
      </c>
      <c r="C240" s="3">
        <f t="shared" si="23"/>
        <v>964812.43950269348</v>
      </c>
      <c r="D240" s="1">
        <f t="shared" si="19"/>
        <v>973860.87649854925</v>
      </c>
      <c r="E240" s="10">
        <f t="shared" si="22"/>
        <v>9048.4369958557654</v>
      </c>
      <c r="F240" s="10"/>
      <c r="G240" s="10"/>
      <c r="H240" s="21">
        <v>0</v>
      </c>
      <c r="I240" s="3">
        <f t="shared" si="20"/>
        <v>1000</v>
      </c>
      <c r="J240" s="10">
        <f t="shared" si="24"/>
        <v>269000</v>
      </c>
      <c r="K240" t="b">
        <f t="shared" si="21"/>
        <v>0</v>
      </c>
      <c r="L240" s="12"/>
    </row>
    <row r="241" spans="2:12" ht="16">
      <c r="B241" s="9">
        <v>50100</v>
      </c>
      <c r="C241" s="3">
        <f t="shared" si="23"/>
        <v>973860.87649854925</v>
      </c>
      <c r="D241" s="1">
        <f t="shared" si="19"/>
        <v>982984.71713603707</v>
      </c>
      <c r="E241" s="10">
        <f t="shared" si="22"/>
        <v>9123.840637487825</v>
      </c>
      <c r="F241" s="10"/>
      <c r="G241" s="10"/>
      <c r="H241" s="21">
        <v>0</v>
      </c>
      <c r="I241" s="3">
        <f t="shared" si="20"/>
        <v>1000</v>
      </c>
      <c r="J241" s="10">
        <f t="shared" si="24"/>
        <v>270000</v>
      </c>
      <c r="K241" t="b">
        <f t="shared" si="21"/>
        <v>0</v>
      </c>
      <c r="L241" s="12"/>
    </row>
    <row r="242" spans="2:12" ht="16">
      <c r="B242" s="9">
        <v>50131</v>
      </c>
      <c r="C242" s="3">
        <f t="shared" si="23"/>
        <v>982984.71713603707</v>
      </c>
      <c r="D242" s="1">
        <f t="shared" si="19"/>
        <v>992184.5897788374</v>
      </c>
      <c r="E242" s="10">
        <f t="shared" si="22"/>
        <v>9199.8726428003283</v>
      </c>
      <c r="F242" s="10"/>
      <c r="G242" s="10"/>
      <c r="H242" s="21">
        <v>0</v>
      </c>
      <c r="I242" s="3">
        <f t="shared" si="20"/>
        <v>1000</v>
      </c>
      <c r="J242" s="10">
        <f t="shared" si="24"/>
        <v>271000</v>
      </c>
      <c r="K242" t="b">
        <f t="shared" si="21"/>
        <v>0</v>
      </c>
      <c r="L242" s="12"/>
    </row>
    <row r="243" spans="2:12" ht="16">
      <c r="B243" s="9">
        <v>50161</v>
      </c>
      <c r="C243" s="3">
        <f t="shared" si="23"/>
        <v>992184.5897788374</v>
      </c>
      <c r="D243" s="1">
        <f t="shared" si="19"/>
        <v>1001461.1280269943</v>
      </c>
      <c r="E243" s="10">
        <f t="shared" si="22"/>
        <v>9276.5382481568959</v>
      </c>
      <c r="F243" s="10"/>
      <c r="G243" s="10"/>
      <c r="H243" s="21">
        <v>0</v>
      </c>
      <c r="I243" s="3">
        <f t="shared" si="20"/>
        <v>1000</v>
      </c>
      <c r="J243" s="10">
        <f t="shared" si="24"/>
        <v>272000</v>
      </c>
      <c r="K243" t="b">
        <f t="shared" si="21"/>
        <v>0</v>
      </c>
      <c r="L243" s="12"/>
    </row>
    <row r="244" spans="2:12" ht="16">
      <c r="B244" s="9">
        <v>50192</v>
      </c>
      <c r="C244" s="3">
        <f t="shared" si="23"/>
        <v>1001461.1280269943</v>
      </c>
      <c r="D244" s="1">
        <f t="shared" si="19"/>
        <v>1010814.9707605526</v>
      </c>
      <c r="E244" s="10">
        <f t="shared" si="22"/>
        <v>9353.8427335582674</v>
      </c>
      <c r="F244" s="10"/>
      <c r="G244" s="10"/>
      <c r="H244" s="21">
        <v>0</v>
      </c>
      <c r="I244" s="3">
        <f t="shared" si="20"/>
        <v>1000</v>
      </c>
      <c r="J244" s="10">
        <f t="shared" si="24"/>
        <v>273000</v>
      </c>
      <c r="K244" t="b">
        <f t="shared" si="21"/>
        <v>0</v>
      </c>
      <c r="L244" s="12"/>
    </row>
    <row r="245" spans="2:12" ht="16">
      <c r="B245" s="9">
        <v>50222</v>
      </c>
      <c r="C245" s="3">
        <f t="shared" si="23"/>
        <v>1010814.9707605526</v>
      </c>
      <c r="D245" s="1">
        <f t="shared" si="19"/>
        <v>1020246.7621835571</v>
      </c>
      <c r="E245" s="10">
        <f t="shared" si="22"/>
        <v>9431.7914230045862</v>
      </c>
      <c r="F245" s="10"/>
      <c r="G245" s="10"/>
      <c r="H245" s="21">
        <v>0</v>
      </c>
      <c r="I245" s="3">
        <f t="shared" si="20"/>
        <v>1000</v>
      </c>
      <c r="J245" s="10">
        <f t="shared" si="24"/>
        <v>274000</v>
      </c>
      <c r="K245" t="b">
        <f t="shared" si="21"/>
        <v>0</v>
      </c>
      <c r="L245" s="12"/>
    </row>
    <row r="246" spans="2:12" ht="16">
      <c r="B246" s="9">
        <v>50253</v>
      </c>
      <c r="C246" s="3">
        <f t="shared" si="23"/>
        <v>1020246.7621835571</v>
      </c>
      <c r="D246" s="1">
        <f t="shared" si="19"/>
        <v>1029757.1518684201</v>
      </c>
      <c r="E246" s="10">
        <f t="shared" si="22"/>
        <v>9510.3896848629229</v>
      </c>
      <c r="F246" s="10"/>
      <c r="G246" s="10"/>
      <c r="H246" s="21">
        <v>0</v>
      </c>
      <c r="I246" s="3">
        <f t="shared" si="20"/>
        <v>1000</v>
      </c>
      <c r="J246" s="10">
        <f t="shared" si="24"/>
        <v>275000</v>
      </c>
      <c r="K246" t="b">
        <f t="shared" si="21"/>
        <v>0</v>
      </c>
      <c r="L246" s="12"/>
    </row>
    <row r="247" spans="2:12" ht="16">
      <c r="B247" s="9">
        <v>50284</v>
      </c>
      <c r="C247" s="3">
        <f t="shared" si="23"/>
        <v>1029757.1518684201</v>
      </c>
      <c r="D247" s="1">
        <f t="shared" si="19"/>
        <v>1039346.7948006568</v>
      </c>
      <c r="E247" s="10">
        <f t="shared" si="22"/>
        <v>9589.6429322367767</v>
      </c>
      <c r="F247" s="10"/>
      <c r="G247" s="10"/>
      <c r="H247" s="21">
        <v>0</v>
      </c>
      <c r="I247" s="3">
        <f t="shared" si="20"/>
        <v>1000</v>
      </c>
      <c r="J247" s="10">
        <f t="shared" si="24"/>
        <v>276000</v>
      </c>
      <c r="K247" t="b">
        <f t="shared" si="21"/>
        <v>0</v>
      </c>
      <c r="L247" s="12"/>
    </row>
    <row r="248" spans="2:12" ht="16">
      <c r="B248" s="9">
        <v>50314</v>
      </c>
      <c r="C248" s="3">
        <f t="shared" si="23"/>
        <v>1039346.7948006568</v>
      </c>
      <c r="D248" s="1">
        <f t="shared" si="19"/>
        <v>1049016.3514239956</v>
      </c>
      <c r="E248" s="10">
        <f t="shared" si="22"/>
        <v>9669.5566233387217</v>
      </c>
      <c r="F248" s="10"/>
      <c r="G248" s="10"/>
      <c r="H248" s="21">
        <v>0</v>
      </c>
      <c r="I248" s="3">
        <f t="shared" si="20"/>
        <v>1000</v>
      </c>
      <c r="J248" s="10">
        <f t="shared" si="24"/>
        <v>277000</v>
      </c>
      <c r="K248" t="b">
        <f t="shared" si="21"/>
        <v>0</v>
      </c>
      <c r="L248" s="12"/>
    </row>
    <row r="249" spans="2:12" ht="16">
      <c r="B249" s="9">
        <v>50345</v>
      </c>
      <c r="C249" s="3">
        <f t="shared" si="23"/>
        <v>1049016.3514239956</v>
      </c>
      <c r="D249" s="1">
        <f t="shared" si="19"/>
        <v>1058766.4876858622</v>
      </c>
      <c r="E249" s="10">
        <f t="shared" si="22"/>
        <v>9750.1362618666608</v>
      </c>
      <c r="F249" s="10"/>
      <c r="G249" s="10"/>
      <c r="H249" s="21">
        <v>0</v>
      </c>
      <c r="I249" s="3">
        <f t="shared" si="20"/>
        <v>1000</v>
      </c>
      <c r="J249" s="10">
        <f t="shared" si="24"/>
        <v>278000</v>
      </c>
      <c r="K249" t="b">
        <f t="shared" si="21"/>
        <v>0</v>
      </c>
      <c r="L249" s="12"/>
    </row>
    <row r="250" spans="2:12" ht="16">
      <c r="B250" s="9">
        <v>50375</v>
      </c>
      <c r="C250" s="3">
        <f t="shared" si="23"/>
        <v>1058766.4876858622</v>
      </c>
      <c r="D250" s="1">
        <f t="shared" si="19"/>
        <v>1068597.8750832444</v>
      </c>
      <c r="E250" s="10">
        <f t="shared" si="22"/>
        <v>9831.3873973821755</v>
      </c>
      <c r="F250" s="10"/>
      <c r="G250" s="10"/>
      <c r="H250" s="21">
        <v>0</v>
      </c>
      <c r="I250" s="3">
        <f t="shared" si="20"/>
        <v>1000</v>
      </c>
      <c r="J250" s="10">
        <f t="shared" si="24"/>
        <v>279000</v>
      </c>
      <c r="K250" t="b">
        <f t="shared" si="21"/>
        <v>0</v>
      </c>
      <c r="L250" s="12"/>
    </row>
    <row r="251" spans="2:12" ht="16">
      <c r="B251" s="9">
        <v>50406</v>
      </c>
      <c r="C251" s="3">
        <f t="shared" si="23"/>
        <v>1068597.8750832444</v>
      </c>
      <c r="D251" s="1">
        <f t="shared" si="19"/>
        <v>1078511.1907089381</v>
      </c>
      <c r="E251" s="10">
        <f t="shared" si="22"/>
        <v>9913.3156256936491</v>
      </c>
      <c r="F251" s="10"/>
      <c r="G251" s="10"/>
      <c r="H251" s="21">
        <v>0</v>
      </c>
      <c r="I251" s="3">
        <f t="shared" si="20"/>
        <v>1000</v>
      </c>
      <c r="J251" s="10">
        <f t="shared" si="24"/>
        <v>280000</v>
      </c>
      <c r="K251" t="b">
        <f t="shared" si="21"/>
        <v>0</v>
      </c>
      <c r="L251" s="12"/>
    </row>
    <row r="252" spans="2:12" ht="16">
      <c r="B252" s="9">
        <v>50437</v>
      </c>
      <c r="C252" s="3">
        <f t="shared" si="23"/>
        <v>1078511.1907089381</v>
      </c>
      <c r="D252" s="1">
        <f t="shared" si="19"/>
        <v>1088507.1172981791</v>
      </c>
      <c r="E252" s="10">
        <f t="shared" si="22"/>
        <v>9995.9265892410185</v>
      </c>
      <c r="F252" s="10"/>
      <c r="G252" s="10"/>
      <c r="H252" s="21">
        <v>0</v>
      </c>
      <c r="I252" s="3">
        <f t="shared" si="20"/>
        <v>1000</v>
      </c>
      <c r="J252" s="10">
        <f t="shared" si="24"/>
        <v>281000</v>
      </c>
      <c r="K252" t="b">
        <f t="shared" si="21"/>
        <v>0</v>
      </c>
      <c r="L252" s="12"/>
    </row>
    <row r="253" spans="2:12" ht="16">
      <c r="B253" s="9">
        <v>50465</v>
      </c>
      <c r="C253" s="3">
        <f t="shared" si="23"/>
        <v>1088507.1172981791</v>
      </c>
      <c r="D253" s="1">
        <f t="shared" si="19"/>
        <v>1098586.3432756639</v>
      </c>
      <c r="E253" s="10">
        <f t="shared" si="22"/>
        <v>10079.225977484835</v>
      </c>
      <c r="F253" s="10"/>
      <c r="G253" s="10"/>
      <c r="H253" s="21">
        <v>0</v>
      </c>
      <c r="I253" s="3">
        <f t="shared" si="20"/>
        <v>1000</v>
      </c>
      <c r="J253" s="10">
        <f t="shared" si="24"/>
        <v>282000</v>
      </c>
      <c r="K253" t="b">
        <f t="shared" si="21"/>
        <v>0</v>
      </c>
      <c r="L253" s="12"/>
    </row>
    <row r="254" spans="2:12" ht="16">
      <c r="B254" s="9">
        <v>50496</v>
      </c>
      <c r="C254" s="3">
        <f t="shared" si="23"/>
        <v>1098586.3432756639</v>
      </c>
      <c r="D254" s="1">
        <f t="shared" si="19"/>
        <v>1108749.5628029611</v>
      </c>
      <c r="E254" s="10">
        <f t="shared" si="22"/>
        <v>10163.219527297188</v>
      </c>
      <c r="F254" s="10"/>
      <c r="G254" s="10"/>
      <c r="H254" s="21">
        <v>0</v>
      </c>
      <c r="I254" s="3">
        <f t="shared" si="20"/>
        <v>1000</v>
      </c>
      <c r="J254" s="10">
        <f t="shared" si="24"/>
        <v>283000</v>
      </c>
      <c r="K254" t="b">
        <f t="shared" si="21"/>
        <v>0</v>
      </c>
      <c r="L254" s="12"/>
    </row>
    <row r="255" spans="2:12" ht="16">
      <c r="B255" s="9">
        <v>50526</v>
      </c>
      <c r="C255" s="3">
        <f t="shared" si="23"/>
        <v>1108749.5628029611</v>
      </c>
      <c r="D255" s="1">
        <f t="shared" si="19"/>
        <v>1118997.4758263191</v>
      </c>
      <c r="E255" s="10">
        <f t="shared" si="22"/>
        <v>10247.913023357978</v>
      </c>
      <c r="F255" s="10"/>
      <c r="G255" s="10"/>
      <c r="H255" s="21">
        <v>0</v>
      </c>
      <c r="I255" s="3">
        <f t="shared" si="20"/>
        <v>1000</v>
      </c>
      <c r="J255" s="10">
        <f t="shared" si="24"/>
        <v>284000</v>
      </c>
      <c r="K255" t="b">
        <f t="shared" si="21"/>
        <v>0</v>
      </c>
      <c r="L255" s="12"/>
    </row>
    <row r="256" spans="2:12" ht="16">
      <c r="B256" s="9">
        <v>50557</v>
      </c>
      <c r="C256" s="3">
        <f t="shared" si="23"/>
        <v>1118997.4758263191</v>
      </c>
      <c r="D256" s="1">
        <f t="shared" si="19"/>
        <v>1129330.7881248717</v>
      </c>
      <c r="E256" s="10">
        <f t="shared" si="22"/>
        <v>10333.312298552599</v>
      </c>
      <c r="F256" s="10"/>
      <c r="G256" s="10"/>
      <c r="H256" s="21">
        <v>0</v>
      </c>
      <c r="I256" s="3">
        <f t="shared" si="20"/>
        <v>1000</v>
      </c>
      <c r="J256" s="10">
        <f t="shared" si="24"/>
        <v>285000</v>
      </c>
      <c r="K256" t="b">
        <f t="shared" si="21"/>
        <v>0</v>
      </c>
      <c r="L256" s="12"/>
    </row>
    <row r="257" spans="2:12" ht="16">
      <c r="B257" s="9">
        <v>50587</v>
      </c>
      <c r="C257" s="3">
        <f t="shared" si="23"/>
        <v>1129330.7881248717</v>
      </c>
      <c r="D257" s="1">
        <f t="shared" si="19"/>
        <v>1139750.2113592455</v>
      </c>
      <c r="E257" s="10">
        <f t="shared" si="22"/>
        <v>10419.423234373797</v>
      </c>
      <c r="F257" s="10"/>
      <c r="G257" s="10"/>
      <c r="H257" s="21">
        <v>0</v>
      </c>
      <c r="I257" s="3">
        <f t="shared" si="20"/>
        <v>1000</v>
      </c>
      <c r="J257" s="10">
        <f t="shared" si="24"/>
        <v>286000</v>
      </c>
      <c r="K257" t="b">
        <f t="shared" si="21"/>
        <v>0</v>
      </c>
      <c r="L257" s="12"/>
    </row>
    <row r="258" spans="2:12" ht="16">
      <c r="B258" s="9">
        <v>50618</v>
      </c>
      <c r="C258" s="3">
        <f t="shared" si="23"/>
        <v>1139750.2113592455</v>
      </c>
      <c r="D258" s="1">
        <f t="shared" si="19"/>
        <v>1150256.4631205725</v>
      </c>
      <c r="E258" s="10">
        <f t="shared" si="22"/>
        <v>10506.251761327032</v>
      </c>
      <c r="F258" s="10"/>
      <c r="G258" s="10"/>
      <c r="H258" s="21">
        <v>0</v>
      </c>
      <c r="I258" s="3">
        <f t="shared" si="20"/>
        <v>1000</v>
      </c>
      <c r="J258" s="10">
        <f t="shared" si="24"/>
        <v>287000</v>
      </c>
      <c r="K258" t="b">
        <f t="shared" si="21"/>
        <v>0</v>
      </c>
      <c r="L258" s="12"/>
    </row>
    <row r="259" spans="2:12" ht="16">
      <c r="B259" s="9">
        <v>50649</v>
      </c>
      <c r="C259" s="3">
        <f t="shared" si="23"/>
        <v>1150256.4631205725</v>
      </c>
      <c r="D259" s="1">
        <f t="shared" si="19"/>
        <v>1160850.2669799107</v>
      </c>
      <c r="E259" s="10">
        <f t="shared" si="22"/>
        <v>10593.803859338164</v>
      </c>
      <c r="F259" s="10"/>
      <c r="G259" s="10"/>
      <c r="H259" s="21">
        <v>0</v>
      </c>
      <c r="I259" s="3">
        <f t="shared" si="20"/>
        <v>1000</v>
      </c>
      <c r="J259" s="10">
        <f t="shared" si="24"/>
        <v>288000</v>
      </c>
      <c r="K259" t="b">
        <f t="shared" si="21"/>
        <v>0</v>
      </c>
      <c r="L259" s="12"/>
    </row>
    <row r="260" spans="2:12" ht="16">
      <c r="B260" s="9">
        <v>50679</v>
      </c>
      <c r="C260" s="3">
        <f t="shared" si="23"/>
        <v>1160850.2669799107</v>
      </c>
      <c r="D260" s="1">
        <f t="shared" si="19"/>
        <v>1171532.3525380765</v>
      </c>
      <c r="E260" s="10">
        <f t="shared" si="22"/>
        <v>10682.085558165796</v>
      </c>
      <c r="F260" s="10"/>
      <c r="G260" s="10"/>
      <c r="H260" s="21">
        <v>0</v>
      </c>
      <c r="I260" s="3">
        <f t="shared" si="20"/>
        <v>1000</v>
      </c>
      <c r="J260" s="10">
        <f t="shared" si="24"/>
        <v>289000</v>
      </c>
      <c r="K260" t="b">
        <f t="shared" si="21"/>
        <v>0</v>
      </c>
      <c r="L260" s="12"/>
    </row>
    <row r="261" spans="2:12" ht="16">
      <c r="B261" s="9">
        <v>50710</v>
      </c>
      <c r="C261" s="3">
        <f t="shared" si="23"/>
        <v>1171532.3525380765</v>
      </c>
      <c r="D261" s="1">
        <f t="shared" si="19"/>
        <v>1182303.4554758938</v>
      </c>
      <c r="E261" s="10">
        <f t="shared" si="22"/>
        <v>10771.102937817341</v>
      </c>
      <c r="F261" s="10"/>
      <c r="G261" s="10"/>
      <c r="H261" s="21">
        <v>0</v>
      </c>
      <c r="I261" s="3">
        <f t="shared" si="20"/>
        <v>1000</v>
      </c>
      <c r="J261" s="10">
        <f t="shared" si="24"/>
        <v>290000</v>
      </c>
      <c r="K261" t="b">
        <f t="shared" si="21"/>
        <v>0</v>
      </c>
      <c r="L261" s="12"/>
    </row>
    <row r="262" spans="2:12" ht="16">
      <c r="B262" s="9">
        <v>50740</v>
      </c>
      <c r="C262" s="3">
        <f t="shared" si="23"/>
        <v>1182303.4554758938</v>
      </c>
      <c r="D262" s="1">
        <f t="shared" si="19"/>
        <v>1193164.3176048596</v>
      </c>
      <c r="E262" s="10">
        <f t="shared" si="22"/>
        <v>10860.862128965789</v>
      </c>
      <c r="F262" s="10"/>
      <c r="G262" s="10"/>
      <c r="H262" s="21">
        <v>0</v>
      </c>
      <c r="I262" s="3">
        <f t="shared" si="20"/>
        <v>1000</v>
      </c>
      <c r="J262" s="10">
        <f t="shared" si="24"/>
        <v>291000</v>
      </c>
      <c r="K262" t="b">
        <f t="shared" si="21"/>
        <v>0</v>
      </c>
      <c r="L262" s="12"/>
    </row>
    <row r="263" spans="2:12" ht="16">
      <c r="B263" s="9">
        <v>50771</v>
      </c>
      <c r="C263" s="3">
        <f t="shared" si="23"/>
        <v>1193164.3176048596</v>
      </c>
      <c r="D263" s="1">
        <f t="shared" si="19"/>
        <v>1204115.6869182333</v>
      </c>
      <c r="E263" s="10">
        <f t="shared" si="22"/>
        <v>10951.369313373696</v>
      </c>
      <c r="F263" s="10"/>
      <c r="G263" s="10"/>
      <c r="H263" s="21">
        <v>0</v>
      </c>
      <c r="I263" s="3">
        <f t="shared" si="20"/>
        <v>1000</v>
      </c>
      <c r="J263" s="10">
        <f t="shared" si="24"/>
        <v>292000</v>
      </c>
      <c r="K263" t="b">
        <f t="shared" si="21"/>
        <v>0</v>
      </c>
      <c r="L263" s="12"/>
    </row>
    <row r="264" spans="2:12" ht="16">
      <c r="B264" s="9">
        <v>50802</v>
      </c>
      <c r="C264" s="3">
        <f t="shared" si="23"/>
        <v>1204115.6869182333</v>
      </c>
      <c r="D264" s="1">
        <f t="shared" si="19"/>
        <v>1215158.3176425518</v>
      </c>
      <c r="E264" s="10">
        <f t="shared" si="22"/>
        <v>11042.630724318558</v>
      </c>
      <c r="F264" s="10"/>
      <c r="G264" s="10"/>
      <c r="H264" s="21">
        <v>0</v>
      </c>
      <c r="I264" s="3">
        <f t="shared" si="20"/>
        <v>1000</v>
      </c>
      <c r="J264" s="10">
        <f t="shared" si="24"/>
        <v>293000</v>
      </c>
      <c r="K264" t="b">
        <f t="shared" si="21"/>
        <v>0</v>
      </c>
      <c r="L264" s="12"/>
    </row>
    <row r="265" spans="2:12" ht="16">
      <c r="B265" s="9">
        <v>50830</v>
      </c>
      <c r="C265" s="3">
        <f t="shared" si="23"/>
        <v>1215158.3176425518</v>
      </c>
      <c r="D265" s="1">
        <f t="shared" si="19"/>
        <v>1226292.9702895731</v>
      </c>
      <c r="E265" s="10">
        <f t="shared" si="22"/>
        <v>11134.652647021227</v>
      </c>
      <c r="F265" s="10"/>
      <c r="G265" s="10"/>
      <c r="H265" s="21">
        <v>0</v>
      </c>
      <c r="I265" s="3">
        <f t="shared" si="20"/>
        <v>1000</v>
      </c>
      <c r="J265" s="10">
        <f t="shared" si="24"/>
        <v>294000</v>
      </c>
      <c r="K265" t="b">
        <f t="shared" si="21"/>
        <v>0</v>
      </c>
      <c r="L265" s="12"/>
    </row>
    <row r="266" spans="2:12" ht="16">
      <c r="B266" s="9">
        <v>50861</v>
      </c>
      <c r="C266" s="3">
        <f t="shared" si="23"/>
        <v>1226292.9702895731</v>
      </c>
      <c r="D266" s="1">
        <f t="shared" si="19"/>
        <v>1237520.4117086527</v>
      </c>
      <c r="E266" s="10">
        <f t="shared" si="22"/>
        <v>11227.441419079667</v>
      </c>
      <c r="F266" s="10"/>
      <c r="G266" s="10"/>
      <c r="H266" s="21">
        <v>0</v>
      </c>
      <c r="I266" s="3">
        <f t="shared" si="20"/>
        <v>1000</v>
      </c>
      <c r="J266" s="10">
        <f t="shared" si="24"/>
        <v>295000</v>
      </c>
      <c r="K266" t="b">
        <f t="shared" si="21"/>
        <v>0</v>
      </c>
      <c r="L266" s="12"/>
    </row>
    <row r="267" spans="2:12" ht="16">
      <c r="B267" s="9">
        <v>50891</v>
      </c>
      <c r="C267" s="3">
        <f t="shared" si="23"/>
        <v>1237520.4117086527</v>
      </c>
      <c r="D267" s="1">
        <f t="shared" si="19"/>
        <v>1248841.4151395583</v>
      </c>
      <c r="E267" s="10">
        <f t="shared" si="22"/>
        <v>11321.003430905519</v>
      </c>
      <c r="F267" s="10"/>
      <c r="G267" s="10"/>
      <c r="H267" s="21">
        <v>0</v>
      </c>
      <c r="I267" s="3">
        <f t="shared" si="20"/>
        <v>1000</v>
      </c>
      <c r="J267" s="10">
        <f t="shared" si="24"/>
        <v>296000</v>
      </c>
      <c r="K267" t="b">
        <f t="shared" si="21"/>
        <v>0</v>
      </c>
      <c r="L267" s="12"/>
    </row>
    <row r="268" spans="2:12" ht="16">
      <c r="B268" s="9">
        <v>50922</v>
      </c>
      <c r="C268" s="3">
        <f t="shared" si="23"/>
        <v>1248841.4151395583</v>
      </c>
      <c r="D268" s="1">
        <f t="shared" si="19"/>
        <v>1260256.7602657212</v>
      </c>
      <c r="E268" s="10">
        <f t="shared" si="22"/>
        <v>11415.345126162982</v>
      </c>
      <c r="F268" s="10"/>
      <c r="G268" s="10"/>
      <c r="H268" s="21">
        <v>0</v>
      </c>
      <c r="I268" s="3">
        <f t="shared" si="20"/>
        <v>1000</v>
      </c>
      <c r="J268" s="10">
        <f t="shared" si="24"/>
        <v>297000</v>
      </c>
      <c r="K268" t="b">
        <f t="shared" si="21"/>
        <v>0</v>
      </c>
      <c r="L268" s="12"/>
    </row>
    <row r="269" spans="2:12" ht="16">
      <c r="B269" s="9">
        <v>50952</v>
      </c>
      <c r="C269" s="3">
        <f t="shared" si="23"/>
        <v>1260256.7602657212</v>
      </c>
      <c r="D269" s="1">
        <f t="shared" si="19"/>
        <v>1271767.2332679355</v>
      </c>
      <c r="E269" s="10">
        <f t="shared" si="22"/>
        <v>11510.473002214218</v>
      </c>
      <c r="F269" s="10"/>
      <c r="G269" s="10"/>
      <c r="H269" s="21">
        <v>0</v>
      </c>
      <c r="I269" s="3">
        <f t="shared" si="20"/>
        <v>1000</v>
      </c>
      <c r="J269" s="10">
        <f t="shared" si="24"/>
        <v>298000</v>
      </c>
      <c r="K269" t="b">
        <f t="shared" si="21"/>
        <v>0</v>
      </c>
      <c r="L269" s="12"/>
    </row>
    <row r="270" spans="2:12" ht="16">
      <c r="B270" s="9">
        <v>50983</v>
      </c>
      <c r="C270" s="3">
        <f t="shared" si="23"/>
        <v>1271767.2332679355</v>
      </c>
      <c r="D270" s="1">
        <f t="shared" si="19"/>
        <v>1283373.6268785016</v>
      </c>
      <c r="E270" s="10">
        <f t="shared" si="22"/>
        <v>11606.393610566156</v>
      </c>
      <c r="F270" s="10"/>
      <c r="G270" s="10"/>
      <c r="H270" s="21">
        <v>0</v>
      </c>
      <c r="I270" s="3">
        <f t="shared" si="20"/>
        <v>1000</v>
      </c>
      <c r="J270" s="10">
        <f t="shared" si="24"/>
        <v>299000</v>
      </c>
      <c r="K270" t="b">
        <f t="shared" si="21"/>
        <v>0</v>
      </c>
      <c r="L270" s="12"/>
    </row>
    <row r="271" spans="2:12" ht="16">
      <c r="B271" s="9">
        <v>51014</v>
      </c>
      <c r="C271" s="3">
        <f t="shared" si="23"/>
        <v>1283373.6268785016</v>
      </c>
      <c r="D271" s="1">
        <f t="shared" si="19"/>
        <v>1295076.7404358224</v>
      </c>
      <c r="E271" s="10">
        <f t="shared" si="22"/>
        <v>11703.113557320787</v>
      </c>
      <c r="F271" s="10"/>
      <c r="G271" s="10"/>
      <c r="H271" s="21">
        <v>0</v>
      </c>
      <c r="I271" s="3">
        <f t="shared" si="20"/>
        <v>1000</v>
      </c>
      <c r="J271" s="10">
        <f t="shared" si="24"/>
        <v>300000</v>
      </c>
      <c r="K271" t="b">
        <f t="shared" si="21"/>
        <v>0</v>
      </c>
      <c r="L271" s="12"/>
    </row>
    <row r="272" spans="2:12" ht="16">
      <c r="B272" s="9">
        <v>51044</v>
      </c>
      <c r="C272" s="3">
        <f t="shared" si="23"/>
        <v>1295076.7404358224</v>
      </c>
      <c r="D272" s="1">
        <f t="shared" si="19"/>
        <v>1306877.3799394541</v>
      </c>
      <c r="E272" s="10">
        <f t="shared" si="22"/>
        <v>11800.639503631741</v>
      </c>
      <c r="F272" s="10"/>
      <c r="G272" s="10"/>
      <c r="H272" s="21">
        <v>0</v>
      </c>
      <c r="I272" s="3">
        <f t="shared" si="20"/>
        <v>1000</v>
      </c>
      <c r="J272" s="10">
        <f t="shared" si="24"/>
        <v>301000</v>
      </c>
      <c r="K272" t="b">
        <f t="shared" si="21"/>
        <v>0</v>
      </c>
      <c r="L272" s="12"/>
    </row>
    <row r="273" spans="2:12" ht="16">
      <c r="B273" s="9">
        <v>51075</v>
      </c>
      <c r="C273" s="3">
        <f t="shared" si="23"/>
        <v>1306877.3799394541</v>
      </c>
      <c r="D273" s="1">
        <f t="shared" si="19"/>
        <v>1318776.3581056162</v>
      </c>
      <c r="E273" s="10">
        <f t="shared" si="22"/>
        <v>11898.978166162036</v>
      </c>
      <c r="F273" s="10"/>
      <c r="G273" s="10"/>
      <c r="H273" s="21">
        <v>0</v>
      </c>
      <c r="I273" s="3">
        <f t="shared" si="20"/>
        <v>1000</v>
      </c>
      <c r="J273" s="10">
        <f t="shared" si="24"/>
        <v>302000</v>
      </c>
      <c r="K273" t="b">
        <f t="shared" si="21"/>
        <v>0</v>
      </c>
      <c r="L273" s="12"/>
    </row>
    <row r="274" spans="2:12" ht="16">
      <c r="B274" s="9">
        <v>51105</v>
      </c>
      <c r="C274" s="3">
        <f t="shared" si="23"/>
        <v>1318776.3581056162</v>
      </c>
      <c r="D274" s="1">
        <f t="shared" si="19"/>
        <v>1330774.4944231629</v>
      </c>
      <c r="E274" s="10">
        <f t="shared" si="22"/>
        <v>11998.136317546712</v>
      </c>
      <c r="F274" s="10"/>
      <c r="G274" s="10"/>
      <c r="H274" s="21">
        <v>0</v>
      </c>
      <c r="I274" s="3">
        <f t="shared" si="20"/>
        <v>1000</v>
      </c>
      <c r="J274" s="10">
        <f t="shared" si="24"/>
        <v>303000</v>
      </c>
      <c r="K274" t="b">
        <f t="shared" si="21"/>
        <v>0</v>
      </c>
      <c r="L274" s="12"/>
    </row>
    <row r="275" spans="2:12" ht="16">
      <c r="B275" s="9">
        <v>51136</v>
      </c>
      <c r="C275" s="3">
        <f t="shared" si="23"/>
        <v>1330774.4944231629</v>
      </c>
      <c r="D275" s="1">
        <f t="shared" si="19"/>
        <v>1342872.6152100225</v>
      </c>
      <c r="E275" s="10">
        <f t="shared" si="22"/>
        <v>12098.120786859654</v>
      </c>
      <c r="F275" s="10"/>
      <c r="G275" s="10"/>
      <c r="H275" s="21">
        <v>0</v>
      </c>
      <c r="I275" s="3">
        <f t="shared" si="20"/>
        <v>1000</v>
      </c>
      <c r="J275" s="10">
        <f t="shared" si="24"/>
        <v>304000</v>
      </c>
      <c r="K275" t="b">
        <f t="shared" si="21"/>
        <v>0</v>
      </c>
      <c r="L275" s="12"/>
    </row>
    <row r="276" spans="2:12" ht="16">
      <c r="B276" s="9">
        <v>51167</v>
      </c>
      <c r="C276" s="3">
        <f t="shared" si="23"/>
        <v>1342872.6152100225</v>
      </c>
      <c r="D276" s="1">
        <f t="shared" si="19"/>
        <v>1355071.553670106</v>
      </c>
      <c r="E276" s="10">
        <f t="shared" si="22"/>
        <v>12198.938460083446</v>
      </c>
      <c r="F276" s="10"/>
      <c r="G276" s="10"/>
      <c r="H276" s="21">
        <v>0</v>
      </c>
      <c r="I276" s="3">
        <f t="shared" si="20"/>
        <v>1000</v>
      </c>
      <c r="J276" s="10">
        <f t="shared" si="24"/>
        <v>305000</v>
      </c>
      <c r="K276" t="b">
        <f t="shared" si="21"/>
        <v>0</v>
      </c>
      <c r="L276" s="12"/>
    </row>
    <row r="277" spans="2:12" ht="16">
      <c r="B277" s="9">
        <v>51196</v>
      </c>
      <c r="C277" s="3">
        <f t="shared" si="23"/>
        <v>1355071.553670106</v>
      </c>
      <c r="D277" s="1">
        <f t="shared" si="19"/>
        <v>1367372.1499506901</v>
      </c>
      <c r="E277" s="10">
        <f t="shared" si="22"/>
        <v>12300.596280584112</v>
      </c>
      <c r="F277" s="10"/>
      <c r="G277" s="10"/>
      <c r="H277" s="21">
        <v>0</v>
      </c>
      <c r="I277" s="3">
        <f t="shared" si="20"/>
        <v>1000</v>
      </c>
      <c r="J277" s="10">
        <f t="shared" si="24"/>
        <v>306000</v>
      </c>
      <c r="K277" t="b">
        <f t="shared" si="21"/>
        <v>0</v>
      </c>
      <c r="L277" s="12"/>
    </row>
    <row r="278" spans="2:12" ht="16">
      <c r="B278" s="9">
        <v>51227</v>
      </c>
      <c r="C278" s="3">
        <f t="shared" si="23"/>
        <v>1367372.1499506901</v>
      </c>
      <c r="D278" s="1">
        <f t="shared" si="19"/>
        <v>1379775.2512002792</v>
      </c>
      <c r="E278" s="10">
        <f t="shared" si="22"/>
        <v>12403.101249589119</v>
      </c>
      <c r="F278" s="10"/>
      <c r="G278" s="10"/>
      <c r="H278" s="21">
        <v>0</v>
      </c>
      <c r="I278" s="3">
        <f t="shared" si="20"/>
        <v>1000</v>
      </c>
      <c r="J278" s="10">
        <f t="shared" si="24"/>
        <v>307000</v>
      </c>
      <c r="K278" t="b">
        <f t="shared" si="21"/>
        <v>0</v>
      </c>
      <c r="L278" s="12"/>
    </row>
    <row r="279" spans="2:12" ht="16">
      <c r="B279" s="9">
        <v>51257</v>
      </c>
      <c r="C279" s="3">
        <f t="shared" si="23"/>
        <v>1379775.2512002792</v>
      </c>
      <c r="D279" s="1">
        <f t="shared" si="19"/>
        <v>1392281.7116269481</v>
      </c>
      <c r="E279" s="10">
        <f t="shared" si="22"/>
        <v>12506.460426668869</v>
      </c>
      <c r="F279" s="10"/>
      <c r="G279" s="10"/>
      <c r="H279" s="21">
        <v>0</v>
      </c>
      <c r="I279" s="3">
        <f t="shared" si="20"/>
        <v>1000</v>
      </c>
      <c r="J279" s="10">
        <f t="shared" si="24"/>
        <v>308000</v>
      </c>
      <c r="K279" t="b">
        <f t="shared" si="21"/>
        <v>0</v>
      </c>
      <c r="L279" s="12"/>
    </row>
    <row r="280" spans="2:12" ht="16">
      <c r="B280" s="9">
        <v>51288</v>
      </c>
      <c r="C280" s="3">
        <f t="shared" si="23"/>
        <v>1392281.7116269481</v>
      </c>
      <c r="D280" s="1">
        <f t="shared" si="19"/>
        <v>1404892.3925571726</v>
      </c>
      <c r="E280" s="10">
        <f t="shared" si="22"/>
        <v>12610.68093022448</v>
      </c>
      <c r="F280" s="10"/>
      <c r="G280" s="10"/>
      <c r="H280" s="21">
        <v>0</v>
      </c>
      <c r="I280" s="3">
        <f t="shared" si="20"/>
        <v>1000</v>
      </c>
      <c r="J280" s="10">
        <f t="shared" si="24"/>
        <v>309000</v>
      </c>
      <c r="K280" t="b">
        <f t="shared" si="21"/>
        <v>0</v>
      </c>
      <c r="L280" s="12"/>
    </row>
    <row r="281" spans="2:12" ht="16">
      <c r="B281" s="9">
        <v>51318</v>
      </c>
      <c r="C281" s="3">
        <f t="shared" si="23"/>
        <v>1404892.3925571726</v>
      </c>
      <c r="D281" s="1">
        <f t="shared" ref="D281:D344" si="25">(C281+H281+I281)*(1+$F$10)</f>
        <v>1417608.1624951491</v>
      </c>
      <c r="E281" s="10">
        <f t="shared" si="22"/>
        <v>12715.769937976496</v>
      </c>
      <c r="F281" s="10"/>
      <c r="G281" s="10"/>
      <c r="H281" s="21">
        <v>0</v>
      </c>
      <c r="I281" s="3">
        <f t="shared" ref="I281:I344" si="26">IF($C$13&gt;=B281,0,IF(K280=FALSE,$C$11))</f>
        <v>1000</v>
      </c>
      <c r="J281" s="10">
        <f t="shared" si="24"/>
        <v>310000</v>
      </c>
      <c r="K281" t="b">
        <f t="shared" ref="K281:K344" si="27">IF(J281&gt;=500000,TRUE)</f>
        <v>0</v>
      </c>
      <c r="L281" s="12"/>
    </row>
    <row r="282" spans="2:12" ht="16">
      <c r="B282" s="9">
        <v>51349</v>
      </c>
      <c r="C282" s="3">
        <f t="shared" si="23"/>
        <v>1417608.1624951491</v>
      </c>
      <c r="D282" s="1">
        <f t="shared" si="25"/>
        <v>1430429.8971826085</v>
      </c>
      <c r="E282" s="10">
        <f t="shared" ref="E282:E345" si="28">D282-C282</f>
        <v>12821.734687459422</v>
      </c>
      <c r="F282" s="10"/>
      <c r="G282" s="10"/>
      <c r="H282" s="21">
        <v>0</v>
      </c>
      <c r="I282" s="3">
        <f t="shared" si="26"/>
        <v>1000</v>
      </c>
      <c r="J282" s="10">
        <f t="shared" si="24"/>
        <v>311000</v>
      </c>
      <c r="K282" t="b">
        <f t="shared" si="27"/>
        <v>0</v>
      </c>
      <c r="L282" s="12"/>
    </row>
    <row r="283" spans="2:12" ht="16">
      <c r="B283" s="9">
        <v>51380</v>
      </c>
      <c r="C283" s="3">
        <f t="shared" ref="C283:C346" si="29">D282</f>
        <v>1430429.8971826085</v>
      </c>
      <c r="D283" s="1">
        <f t="shared" si="25"/>
        <v>1443358.4796591301</v>
      </c>
      <c r="E283" s="10">
        <f t="shared" si="28"/>
        <v>12928.582476521609</v>
      </c>
      <c r="F283" s="10"/>
      <c r="G283" s="10"/>
      <c r="H283" s="21">
        <v>0</v>
      </c>
      <c r="I283" s="3">
        <f t="shared" si="26"/>
        <v>1000</v>
      </c>
      <c r="J283" s="10">
        <f t="shared" si="24"/>
        <v>312000</v>
      </c>
      <c r="K283" t="b">
        <f t="shared" si="27"/>
        <v>0</v>
      </c>
      <c r="L283" s="12"/>
    </row>
    <row r="284" spans="2:12" ht="16">
      <c r="B284" s="9">
        <v>51410</v>
      </c>
      <c r="C284" s="3">
        <f t="shared" si="29"/>
        <v>1443358.4796591301</v>
      </c>
      <c r="D284" s="1">
        <f t="shared" si="25"/>
        <v>1456394.8003229562</v>
      </c>
      <c r="E284" s="10">
        <f t="shared" si="28"/>
        <v>13036.320663826074</v>
      </c>
      <c r="F284" s="10"/>
      <c r="G284" s="10"/>
      <c r="H284" s="21">
        <v>0</v>
      </c>
      <c r="I284" s="3">
        <f t="shared" si="26"/>
        <v>1000</v>
      </c>
      <c r="J284" s="10">
        <f t="shared" si="24"/>
        <v>313000</v>
      </c>
      <c r="K284" t="b">
        <f t="shared" si="27"/>
        <v>0</v>
      </c>
      <c r="L284" s="12"/>
    </row>
    <row r="285" spans="2:12" ht="16">
      <c r="B285" s="9">
        <v>51441</v>
      </c>
      <c r="C285" s="3">
        <f t="shared" si="29"/>
        <v>1456394.8003229562</v>
      </c>
      <c r="D285" s="1">
        <f t="shared" si="25"/>
        <v>1469539.756992314</v>
      </c>
      <c r="E285" s="10">
        <f t="shared" si="28"/>
        <v>13144.956669357838</v>
      </c>
      <c r="F285" s="10"/>
      <c r="G285" s="10"/>
      <c r="H285" s="21">
        <v>0</v>
      </c>
      <c r="I285" s="3">
        <f t="shared" si="26"/>
        <v>1000</v>
      </c>
      <c r="J285" s="10">
        <f t="shared" si="24"/>
        <v>314000</v>
      </c>
      <c r="K285" t="b">
        <f t="shared" si="27"/>
        <v>0</v>
      </c>
      <c r="L285" s="12"/>
    </row>
    <row r="286" spans="2:12" ht="16">
      <c r="B286" s="9">
        <v>51471</v>
      </c>
      <c r="C286" s="3">
        <f t="shared" si="29"/>
        <v>1469539.756992314</v>
      </c>
      <c r="D286" s="1">
        <f t="shared" si="25"/>
        <v>1482794.2549672499</v>
      </c>
      <c r="E286" s="10">
        <f t="shared" si="28"/>
        <v>13254.497974935919</v>
      </c>
      <c r="F286" s="10"/>
      <c r="G286" s="10"/>
      <c r="H286" s="21">
        <v>0</v>
      </c>
      <c r="I286" s="3">
        <f t="shared" si="26"/>
        <v>1000</v>
      </c>
      <c r="J286" s="10">
        <f t="shared" si="24"/>
        <v>315000</v>
      </c>
      <c r="K286" t="b">
        <f t="shared" si="27"/>
        <v>0</v>
      </c>
      <c r="L286" s="12"/>
    </row>
    <row r="287" spans="2:12" ht="16">
      <c r="B287" s="9">
        <v>51502</v>
      </c>
      <c r="C287" s="3">
        <f t="shared" si="29"/>
        <v>1482794.2549672499</v>
      </c>
      <c r="D287" s="1">
        <f t="shared" si="25"/>
        <v>1496159.2070919769</v>
      </c>
      <c r="E287" s="10">
        <f t="shared" si="28"/>
        <v>13364.952124726959</v>
      </c>
      <c r="F287" s="10"/>
      <c r="G287" s="10"/>
      <c r="H287" s="21">
        <v>0</v>
      </c>
      <c r="I287" s="3">
        <f t="shared" si="26"/>
        <v>1000</v>
      </c>
      <c r="J287" s="10">
        <f t="shared" si="24"/>
        <v>316000</v>
      </c>
      <c r="K287" t="b">
        <f t="shared" si="27"/>
        <v>0</v>
      </c>
      <c r="L287" s="12"/>
    </row>
    <row r="288" spans="2:12" ht="16">
      <c r="B288" s="9">
        <v>51533</v>
      </c>
      <c r="C288" s="3">
        <f t="shared" si="29"/>
        <v>1496159.2070919769</v>
      </c>
      <c r="D288" s="1">
        <f t="shared" si="25"/>
        <v>1509635.5338177434</v>
      </c>
      <c r="E288" s="10">
        <f t="shared" si="28"/>
        <v>13476.326725766528</v>
      </c>
      <c r="F288" s="10"/>
      <c r="G288" s="10"/>
      <c r="H288" s="21">
        <v>0</v>
      </c>
      <c r="I288" s="3">
        <f t="shared" si="26"/>
        <v>1000</v>
      </c>
      <c r="J288" s="10">
        <f t="shared" si="24"/>
        <v>317000</v>
      </c>
      <c r="K288" t="b">
        <f t="shared" si="27"/>
        <v>0</v>
      </c>
      <c r="L288" s="12"/>
    </row>
    <row r="289" spans="2:12" ht="16">
      <c r="B289" s="9">
        <v>51561</v>
      </c>
      <c r="C289" s="3">
        <f t="shared" si="29"/>
        <v>1509635.5338177434</v>
      </c>
      <c r="D289" s="1">
        <f t="shared" si="25"/>
        <v>1523224.1632662246</v>
      </c>
      <c r="E289" s="10">
        <f t="shared" si="28"/>
        <v>13588.629448481137</v>
      </c>
      <c r="F289" s="10"/>
      <c r="G289" s="10"/>
      <c r="H289" s="21">
        <v>0</v>
      </c>
      <c r="I289" s="3">
        <f t="shared" si="26"/>
        <v>1000</v>
      </c>
      <c r="J289" s="10">
        <f t="shared" si="24"/>
        <v>318000</v>
      </c>
      <c r="K289" t="b">
        <f t="shared" si="27"/>
        <v>0</v>
      </c>
      <c r="L289" s="12"/>
    </row>
    <row r="290" spans="2:12" ht="16">
      <c r="B290" s="9">
        <v>51592</v>
      </c>
      <c r="C290" s="3">
        <f t="shared" si="29"/>
        <v>1523224.1632662246</v>
      </c>
      <c r="D290" s="1">
        <f t="shared" si="25"/>
        <v>1536926.0312934429</v>
      </c>
      <c r="E290" s="10">
        <f t="shared" si="28"/>
        <v>13701.868027218385</v>
      </c>
      <c r="F290" s="10"/>
      <c r="G290" s="10"/>
      <c r="H290" s="21">
        <v>0</v>
      </c>
      <c r="I290" s="3">
        <f t="shared" si="26"/>
        <v>1000</v>
      </c>
      <c r="J290" s="10">
        <f t="shared" si="24"/>
        <v>319000</v>
      </c>
      <c r="K290" t="b">
        <f t="shared" si="27"/>
        <v>0</v>
      </c>
      <c r="L290" s="12"/>
    </row>
    <row r="291" spans="2:12" ht="16">
      <c r="B291" s="9">
        <v>51622</v>
      </c>
      <c r="C291" s="3">
        <f t="shared" si="29"/>
        <v>1536926.0312934429</v>
      </c>
      <c r="D291" s="1">
        <f t="shared" si="25"/>
        <v>1550742.0815542217</v>
      </c>
      <c r="E291" s="10">
        <f t="shared" si="28"/>
        <v>13816.050260778749</v>
      </c>
      <c r="F291" s="10"/>
      <c r="G291" s="10"/>
      <c r="H291" s="21">
        <v>0</v>
      </c>
      <c r="I291" s="3">
        <f t="shared" si="26"/>
        <v>1000</v>
      </c>
      <c r="J291" s="10">
        <f t="shared" si="24"/>
        <v>320000</v>
      </c>
      <c r="K291" t="b">
        <f t="shared" si="27"/>
        <v>0</v>
      </c>
      <c r="L291" s="12"/>
    </row>
    <row r="292" spans="2:12" ht="16">
      <c r="B292" s="9">
        <v>51653</v>
      </c>
      <c r="C292" s="3">
        <f t="shared" si="29"/>
        <v>1550742.0815542217</v>
      </c>
      <c r="D292" s="1">
        <f t="shared" si="25"/>
        <v>1564673.2655671735</v>
      </c>
      <c r="E292" s="10">
        <f t="shared" si="28"/>
        <v>13931.184012951795</v>
      </c>
      <c r="F292" s="10"/>
      <c r="G292" s="10"/>
      <c r="H292" s="21">
        <v>0</v>
      </c>
      <c r="I292" s="3">
        <f t="shared" si="26"/>
        <v>1000</v>
      </c>
      <c r="J292" s="10">
        <f t="shared" si="24"/>
        <v>321000</v>
      </c>
      <c r="K292" t="b">
        <f t="shared" si="27"/>
        <v>0</v>
      </c>
      <c r="L292" s="12"/>
    </row>
    <row r="293" spans="2:12" ht="16">
      <c r="B293" s="9">
        <v>51683</v>
      </c>
      <c r="C293" s="3">
        <f t="shared" si="29"/>
        <v>1564673.2655671735</v>
      </c>
      <c r="D293" s="1">
        <f t="shared" si="25"/>
        <v>1578720.5427802333</v>
      </c>
      <c r="E293" s="10">
        <f t="shared" si="28"/>
        <v>14047.277213059831</v>
      </c>
      <c r="F293" s="10"/>
      <c r="G293" s="10"/>
      <c r="H293" s="21">
        <v>0</v>
      </c>
      <c r="I293" s="3">
        <f t="shared" si="26"/>
        <v>1000</v>
      </c>
      <c r="J293" s="10">
        <f t="shared" si="24"/>
        <v>322000</v>
      </c>
      <c r="K293" t="b">
        <f t="shared" si="27"/>
        <v>0</v>
      </c>
      <c r="L293" s="12"/>
    </row>
    <row r="294" spans="2:12" ht="16">
      <c r="B294" s="9">
        <v>51714</v>
      </c>
      <c r="C294" s="3">
        <f t="shared" si="29"/>
        <v>1578720.5427802333</v>
      </c>
      <c r="D294" s="1">
        <f t="shared" si="25"/>
        <v>1592884.8806367351</v>
      </c>
      <c r="E294" s="10">
        <f t="shared" si="28"/>
        <v>14164.337856501807</v>
      </c>
      <c r="F294" s="10"/>
      <c r="G294" s="10"/>
      <c r="H294" s="21">
        <v>0</v>
      </c>
      <c r="I294" s="3">
        <f t="shared" si="26"/>
        <v>1000</v>
      </c>
      <c r="J294" s="10">
        <f t="shared" ref="J294:J357" si="30">IF(H294&gt;0,H294+J293+I294,J293+I294)</f>
        <v>323000</v>
      </c>
      <c r="K294" t="b">
        <f t="shared" si="27"/>
        <v>0</v>
      </c>
      <c r="L294" s="12"/>
    </row>
    <row r="295" spans="2:12" ht="16">
      <c r="B295" s="9">
        <v>51745</v>
      </c>
      <c r="C295" s="3">
        <f t="shared" si="29"/>
        <v>1592884.8806367351</v>
      </c>
      <c r="D295" s="1">
        <f t="shared" si="25"/>
        <v>1607167.2546420412</v>
      </c>
      <c r="E295" s="10">
        <f t="shared" si="28"/>
        <v>14282.374005306046</v>
      </c>
      <c r="F295" s="10"/>
      <c r="G295" s="10"/>
      <c r="H295" s="21">
        <v>0</v>
      </c>
      <c r="I295" s="3">
        <f t="shared" si="26"/>
        <v>1000</v>
      </c>
      <c r="J295" s="10">
        <f t="shared" si="30"/>
        <v>324000</v>
      </c>
      <c r="K295" t="b">
        <f t="shared" si="27"/>
        <v>0</v>
      </c>
      <c r="L295" s="12"/>
    </row>
    <row r="296" spans="2:12" ht="16">
      <c r="B296" s="9">
        <v>51775</v>
      </c>
      <c r="C296" s="3">
        <f t="shared" si="29"/>
        <v>1607167.2546420412</v>
      </c>
      <c r="D296" s="1">
        <f t="shared" si="25"/>
        <v>1621568.6484307249</v>
      </c>
      <c r="E296" s="10">
        <f t="shared" si="28"/>
        <v>14401.393788683694</v>
      </c>
      <c r="F296" s="10"/>
      <c r="G296" s="10"/>
      <c r="H296" s="21">
        <v>0</v>
      </c>
      <c r="I296" s="3">
        <f t="shared" si="26"/>
        <v>1000</v>
      </c>
      <c r="J296" s="10">
        <f t="shared" si="30"/>
        <v>325000</v>
      </c>
      <c r="K296" t="b">
        <f t="shared" si="27"/>
        <v>0</v>
      </c>
      <c r="L296" s="12"/>
    </row>
    <row r="297" spans="2:12" ht="16">
      <c r="B297" s="9">
        <v>51806</v>
      </c>
      <c r="C297" s="3">
        <f t="shared" si="29"/>
        <v>1621568.6484307249</v>
      </c>
      <c r="D297" s="1">
        <f t="shared" si="25"/>
        <v>1636090.0538343142</v>
      </c>
      <c r="E297" s="10">
        <f t="shared" si="28"/>
        <v>14521.405403589364</v>
      </c>
      <c r="F297" s="10"/>
      <c r="G297" s="10"/>
      <c r="H297" s="21">
        <v>0</v>
      </c>
      <c r="I297" s="3">
        <f t="shared" si="26"/>
        <v>1000</v>
      </c>
      <c r="J297" s="10">
        <f t="shared" si="30"/>
        <v>326000</v>
      </c>
      <c r="K297" t="b">
        <f t="shared" si="27"/>
        <v>0</v>
      </c>
      <c r="L297" s="12"/>
    </row>
    <row r="298" spans="2:12" ht="16">
      <c r="B298" s="9">
        <v>51836</v>
      </c>
      <c r="C298" s="3">
        <f t="shared" si="29"/>
        <v>1636090.0538343142</v>
      </c>
      <c r="D298" s="1">
        <f t="shared" si="25"/>
        <v>1650732.4709496002</v>
      </c>
      <c r="E298" s="10">
        <f t="shared" si="28"/>
        <v>14642.417115285993</v>
      </c>
      <c r="F298" s="10"/>
      <c r="G298" s="10"/>
      <c r="H298" s="21">
        <v>0</v>
      </c>
      <c r="I298" s="3">
        <f t="shared" si="26"/>
        <v>1000</v>
      </c>
      <c r="J298" s="10">
        <f t="shared" si="30"/>
        <v>327000</v>
      </c>
      <c r="K298" t="b">
        <f t="shared" si="27"/>
        <v>0</v>
      </c>
      <c r="L298" s="12"/>
    </row>
    <row r="299" spans="2:12" ht="16">
      <c r="B299" s="9">
        <v>51867</v>
      </c>
      <c r="C299" s="3">
        <f t="shared" si="29"/>
        <v>1650732.4709496002</v>
      </c>
      <c r="D299" s="1">
        <f t="shared" si="25"/>
        <v>1665496.9082075134</v>
      </c>
      <c r="E299" s="10">
        <f t="shared" si="28"/>
        <v>14764.437257913174</v>
      </c>
      <c r="F299" s="10"/>
      <c r="G299" s="10"/>
      <c r="H299" s="21">
        <v>0</v>
      </c>
      <c r="I299" s="3">
        <f t="shared" si="26"/>
        <v>1000</v>
      </c>
      <c r="J299" s="10">
        <f t="shared" si="30"/>
        <v>328000</v>
      </c>
      <c r="K299" t="b">
        <f t="shared" si="27"/>
        <v>0</v>
      </c>
      <c r="L299" s="12"/>
    </row>
    <row r="300" spans="2:12" ht="16">
      <c r="B300" s="9">
        <v>51898</v>
      </c>
      <c r="C300" s="3">
        <f t="shared" si="29"/>
        <v>1665496.9082075134</v>
      </c>
      <c r="D300" s="1">
        <f t="shared" si="25"/>
        <v>1680384.3824425759</v>
      </c>
      <c r="E300" s="10">
        <f t="shared" si="28"/>
        <v>14887.474235062487</v>
      </c>
      <c r="F300" s="10"/>
      <c r="G300" s="10"/>
      <c r="H300" s="21">
        <v>0</v>
      </c>
      <c r="I300" s="3">
        <f t="shared" si="26"/>
        <v>1000</v>
      </c>
      <c r="J300" s="10">
        <f t="shared" si="30"/>
        <v>329000</v>
      </c>
      <c r="K300" t="b">
        <f t="shared" si="27"/>
        <v>0</v>
      </c>
      <c r="L300" s="12"/>
    </row>
    <row r="301" spans="2:12" ht="16">
      <c r="B301" s="9">
        <v>51926</v>
      </c>
      <c r="C301" s="3">
        <f t="shared" si="29"/>
        <v>1680384.3824425759</v>
      </c>
      <c r="D301" s="1">
        <f t="shared" si="25"/>
        <v>1695395.9189629306</v>
      </c>
      <c r="E301" s="10">
        <f t="shared" si="28"/>
        <v>15011.536520354683</v>
      </c>
      <c r="F301" s="10"/>
      <c r="G301" s="10"/>
      <c r="H301" s="21">
        <v>0</v>
      </c>
      <c r="I301" s="3">
        <f t="shared" si="26"/>
        <v>1000</v>
      </c>
      <c r="J301" s="10">
        <f t="shared" si="30"/>
        <v>330000</v>
      </c>
      <c r="K301" t="b">
        <f t="shared" si="27"/>
        <v>0</v>
      </c>
      <c r="L301" s="12"/>
    </row>
    <row r="302" spans="2:12" ht="16">
      <c r="B302" s="9">
        <v>51957</v>
      </c>
      <c r="C302" s="3">
        <f t="shared" si="29"/>
        <v>1695395.9189629306</v>
      </c>
      <c r="D302" s="1">
        <f t="shared" si="25"/>
        <v>1710532.5516209549</v>
      </c>
      <c r="E302" s="10">
        <f t="shared" si="28"/>
        <v>15136.632658024319</v>
      </c>
      <c r="F302" s="10"/>
      <c r="G302" s="10"/>
      <c r="H302" s="21">
        <v>0</v>
      </c>
      <c r="I302" s="3">
        <f t="shared" si="26"/>
        <v>1000</v>
      </c>
      <c r="J302" s="10">
        <f t="shared" si="30"/>
        <v>331000</v>
      </c>
      <c r="K302" t="b">
        <f t="shared" si="27"/>
        <v>0</v>
      </c>
      <c r="L302" s="12"/>
    </row>
    <row r="303" spans="2:12" ht="16">
      <c r="B303" s="9">
        <v>51987</v>
      </c>
      <c r="C303" s="3">
        <f t="shared" si="29"/>
        <v>1710532.5516209549</v>
      </c>
      <c r="D303" s="1">
        <f t="shared" si="25"/>
        <v>1725795.3228844628</v>
      </c>
      <c r="E303" s="10">
        <f t="shared" si="28"/>
        <v>15262.771263507893</v>
      </c>
      <c r="F303" s="10"/>
      <c r="G303" s="10"/>
      <c r="H303" s="21">
        <v>0</v>
      </c>
      <c r="I303" s="3">
        <f t="shared" si="26"/>
        <v>1000</v>
      </c>
      <c r="J303" s="10">
        <f t="shared" si="30"/>
        <v>332000</v>
      </c>
      <c r="K303" t="b">
        <f t="shared" si="27"/>
        <v>0</v>
      </c>
      <c r="L303" s="12"/>
    </row>
    <row r="304" spans="2:12" ht="16">
      <c r="B304" s="9">
        <v>52018</v>
      </c>
      <c r="C304" s="3">
        <f t="shared" si="29"/>
        <v>1725795.3228844628</v>
      </c>
      <c r="D304" s="1">
        <f t="shared" si="25"/>
        <v>1741185.2839084999</v>
      </c>
      <c r="E304" s="10">
        <f t="shared" si="28"/>
        <v>15389.961024037097</v>
      </c>
      <c r="F304" s="10"/>
      <c r="G304" s="10"/>
      <c r="H304" s="21">
        <v>0</v>
      </c>
      <c r="I304" s="3">
        <f t="shared" si="26"/>
        <v>1000</v>
      </c>
      <c r="J304" s="10">
        <f t="shared" si="30"/>
        <v>333000</v>
      </c>
      <c r="K304" t="b">
        <f t="shared" si="27"/>
        <v>0</v>
      </c>
      <c r="L304" s="12"/>
    </row>
    <row r="305" spans="2:12" ht="16">
      <c r="B305" s="9">
        <v>52048</v>
      </c>
      <c r="C305" s="3">
        <f t="shared" si="29"/>
        <v>1741185.2839084999</v>
      </c>
      <c r="D305" s="1">
        <f t="shared" si="25"/>
        <v>1756703.4946077373</v>
      </c>
      <c r="E305" s="10">
        <f t="shared" si="28"/>
        <v>15518.210699237417</v>
      </c>
      <c r="F305" s="10"/>
      <c r="G305" s="10"/>
      <c r="H305" s="21">
        <v>0</v>
      </c>
      <c r="I305" s="3">
        <f t="shared" si="26"/>
        <v>1000</v>
      </c>
      <c r="J305" s="10">
        <f t="shared" si="30"/>
        <v>334000</v>
      </c>
      <c r="K305" t="b">
        <f t="shared" si="27"/>
        <v>0</v>
      </c>
      <c r="L305" s="12"/>
    </row>
    <row r="306" spans="2:12" ht="16">
      <c r="B306" s="9">
        <v>52079</v>
      </c>
      <c r="C306" s="3">
        <f t="shared" si="29"/>
        <v>1756703.4946077373</v>
      </c>
      <c r="D306" s="1">
        <f t="shared" si="25"/>
        <v>1772351.0237294685</v>
      </c>
      <c r="E306" s="10">
        <f t="shared" si="28"/>
        <v>15647.529121731175</v>
      </c>
      <c r="F306" s="10"/>
      <c r="G306" s="10"/>
      <c r="H306" s="21">
        <v>0</v>
      </c>
      <c r="I306" s="3">
        <f t="shared" si="26"/>
        <v>1000</v>
      </c>
      <c r="J306" s="10">
        <f t="shared" si="30"/>
        <v>335000</v>
      </c>
      <c r="K306" t="b">
        <f t="shared" si="27"/>
        <v>0</v>
      </c>
      <c r="L306" s="12"/>
    </row>
    <row r="307" spans="2:12" ht="16">
      <c r="B307" s="9">
        <v>52110</v>
      </c>
      <c r="C307" s="3">
        <f t="shared" si="29"/>
        <v>1772351.0237294685</v>
      </c>
      <c r="D307" s="1">
        <f t="shared" si="25"/>
        <v>1788128.9489272139</v>
      </c>
      <c r="E307" s="10">
        <f t="shared" si="28"/>
        <v>15777.925197745441</v>
      </c>
      <c r="F307" s="10"/>
      <c r="G307" s="10"/>
      <c r="H307" s="21">
        <v>0</v>
      </c>
      <c r="I307" s="3">
        <f t="shared" si="26"/>
        <v>1000</v>
      </c>
      <c r="J307" s="10">
        <f t="shared" si="30"/>
        <v>336000</v>
      </c>
      <c r="K307" t="b">
        <f t="shared" si="27"/>
        <v>0</v>
      </c>
      <c r="L307" s="12"/>
    </row>
    <row r="308" spans="2:12" ht="16">
      <c r="B308" s="9">
        <v>52140</v>
      </c>
      <c r="C308" s="3">
        <f t="shared" si="29"/>
        <v>1788128.9489272139</v>
      </c>
      <c r="D308" s="1">
        <f t="shared" si="25"/>
        <v>1804038.3568349406</v>
      </c>
      <c r="E308" s="10">
        <f t="shared" si="28"/>
        <v>15909.407907726709</v>
      </c>
      <c r="F308" s="10"/>
      <c r="G308" s="10"/>
      <c r="H308" s="21">
        <v>0</v>
      </c>
      <c r="I308" s="3">
        <f t="shared" si="26"/>
        <v>1000</v>
      </c>
      <c r="J308" s="10">
        <f t="shared" si="30"/>
        <v>337000</v>
      </c>
      <c r="K308" t="b">
        <f t="shared" si="27"/>
        <v>0</v>
      </c>
      <c r="L308" s="12"/>
    </row>
    <row r="309" spans="2:12" ht="16">
      <c r="B309" s="9">
        <v>52171</v>
      </c>
      <c r="C309" s="3">
        <f t="shared" si="29"/>
        <v>1804038.3568349406</v>
      </c>
      <c r="D309" s="1">
        <f t="shared" si="25"/>
        <v>1820080.3431418985</v>
      </c>
      <c r="E309" s="10">
        <f t="shared" si="28"/>
        <v>16041.986306957901</v>
      </c>
      <c r="F309" s="10"/>
      <c r="G309" s="10"/>
      <c r="H309" s="21">
        <v>0</v>
      </c>
      <c r="I309" s="3">
        <f t="shared" si="26"/>
        <v>1000</v>
      </c>
      <c r="J309" s="10">
        <f t="shared" si="30"/>
        <v>338000</v>
      </c>
      <c r="K309" t="b">
        <f t="shared" si="27"/>
        <v>0</v>
      </c>
      <c r="L309" s="12"/>
    </row>
    <row r="310" spans="2:12" ht="16">
      <c r="B310" s="9">
        <v>52201</v>
      </c>
      <c r="C310" s="3">
        <f t="shared" si="29"/>
        <v>1820080.3431418985</v>
      </c>
      <c r="D310" s="1">
        <f t="shared" si="25"/>
        <v>1836256.0126680809</v>
      </c>
      <c r="E310" s="10">
        <f t="shared" si="28"/>
        <v>16175.669526182348</v>
      </c>
      <c r="F310" s="10"/>
      <c r="G310" s="10"/>
      <c r="H310" s="21">
        <v>0</v>
      </c>
      <c r="I310" s="3">
        <f t="shared" si="26"/>
        <v>1000</v>
      </c>
      <c r="J310" s="10">
        <f t="shared" si="30"/>
        <v>339000</v>
      </c>
      <c r="K310" t="b">
        <f t="shared" si="27"/>
        <v>0</v>
      </c>
      <c r="L310" s="12"/>
    </row>
    <row r="311" spans="2:12" ht="16">
      <c r="B311" s="9">
        <v>52232</v>
      </c>
      <c r="C311" s="3">
        <f t="shared" si="29"/>
        <v>1836256.0126680809</v>
      </c>
      <c r="D311" s="1">
        <f t="shared" si="25"/>
        <v>1852566.4794403149</v>
      </c>
      <c r="E311" s="10">
        <f t="shared" si="28"/>
        <v>16310.466772234067</v>
      </c>
      <c r="F311" s="10"/>
      <c r="G311" s="10"/>
      <c r="H311" s="21">
        <v>0</v>
      </c>
      <c r="I311" s="3">
        <f t="shared" si="26"/>
        <v>1000</v>
      </c>
      <c r="J311" s="10">
        <f t="shared" si="30"/>
        <v>340000</v>
      </c>
      <c r="K311" t="b">
        <f t="shared" si="27"/>
        <v>0</v>
      </c>
      <c r="L311" s="12"/>
    </row>
    <row r="312" spans="2:12" ht="16">
      <c r="B312" s="9">
        <v>52263</v>
      </c>
      <c r="C312" s="3">
        <f t="shared" si="29"/>
        <v>1852566.4794403149</v>
      </c>
      <c r="D312" s="1">
        <f t="shared" si="25"/>
        <v>1869012.8667689841</v>
      </c>
      <c r="E312" s="10">
        <f t="shared" si="28"/>
        <v>16446.387328669196</v>
      </c>
      <c r="F312" s="10"/>
      <c r="G312" s="10"/>
      <c r="H312" s="21">
        <v>0</v>
      </c>
      <c r="I312" s="3">
        <f t="shared" si="26"/>
        <v>1000</v>
      </c>
      <c r="J312" s="10">
        <f t="shared" si="30"/>
        <v>341000</v>
      </c>
      <c r="K312" t="b">
        <f t="shared" si="27"/>
        <v>0</v>
      </c>
      <c r="L312" s="12"/>
    </row>
    <row r="313" spans="2:12" ht="16">
      <c r="B313" s="9">
        <v>52291</v>
      </c>
      <c r="C313" s="3">
        <f t="shared" si="29"/>
        <v>1869012.8667689841</v>
      </c>
      <c r="D313" s="1">
        <f t="shared" si="25"/>
        <v>1885596.3073253923</v>
      </c>
      <c r="E313" s="10">
        <f t="shared" si="28"/>
        <v>16583.440556408139</v>
      </c>
      <c r="F313" s="10"/>
      <c r="G313" s="10"/>
      <c r="H313" s="21">
        <v>0</v>
      </c>
      <c r="I313" s="3">
        <f t="shared" si="26"/>
        <v>1000</v>
      </c>
      <c r="J313" s="10">
        <f t="shared" si="30"/>
        <v>342000</v>
      </c>
      <c r="K313" t="b">
        <f t="shared" si="27"/>
        <v>0</v>
      </c>
      <c r="L313" s="12"/>
    </row>
    <row r="314" spans="2:12" ht="16">
      <c r="B314" s="9">
        <v>52322</v>
      </c>
      <c r="C314" s="3">
        <f t="shared" si="29"/>
        <v>1885596.3073253923</v>
      </c>
      <c r="D314" s="1">
        <f t="shared" si="25"/>
        <v>1902317.9432197704</v>
      </c>
      <c r="E314" s="10">
        <f t="shared" si="28"/>
        <v>16721.635894378182</v>
      </c>
      <c r="F314" s="10"/>
      <c r="G314" s="10"/>
      <c r="H314" s="21">
        <v>0</v>
      </c>
      <c r="I314" s="3">
        <f t="shared" si="26"/>
        <v>1000</v>
      </c>
      <c r="J314" s="10">
        <f t="shared" si="30"/>
        <v>343000</v>
      </c>
      <c r="K314" t="b">
        <f t="shared" si="27"/>
        <v>0</v>
      </c>
      <c r="L314" s="12"/>
    </row>
    <row r="315" spans="2:12" ht="16">
      <c r="B315" s="9">
        <v>52352</v>
      </c>
      <c r="C315" s="3">
        <f t="shared" si="29"/>
        <v>1902317.9432197704</v>
      </c>
      <c r="D315" s="1">
        <f t="shared" si="25"/>
        <v>1919178.9260799352</v>
      </c>
      <c r="E315" s="10">
        <f t="shared" si="28"/>
        <v>16860.982860164717</v>
      </c>
      <c r="F315" s="10"/>
      <c r="G315" s="10"/>
      <c r="H315" s="21">
        <v>0</v>
      </c>
      <c r="I315" s="3">
        <f t="shared" si="26"/>
        <v>1000</v>
      </c>
      <c r="J315" s="10">
        <f t="shared" si="30"/>
        <v>344000</v>
      </c>
      <c r="K315" t="b">
        <f t="shared" si="27"/>
        <v>0</v>
      </c>
      <c r="L315" s="12"/>
    </row>
    <row r="316" spans="2:12" ht="16">
      <c r="B316" s="9">
        <v>52383</v>
      </c>
      <c r="C316" s="3">
        <f t="shared" si="29"/>
        <v>1919178.9260799352</v>
      </c>
      <c r="D316" s="1">
        <f t="shared" si="25"/>
        <v>1936180.4171306011</v>
      </c>
      <c r="E316" s="10">
        <f t="shared" si="28"/>
        <v>17001.491050665965</v>
      </c>
      <c r="F316" s="10"/>
      <c r="G316" s="10"/>
      <c r="H316" s="21">
        <v>0</v>
      </c>
      <c r="I316" s="3">
        <f t="shared" si="26"/>
        <v>1000</v>
      </c>
      <c r="J316" s="10">
        <f t="shared" si="30"/>
        <v>345000</v>
      </c>
      <c r="K316" t="b">
        <f t="shared" si="27"/>
        <v>0</v>
      </c>
      <c r="L316" s="12"/>
    </row>
    <row r="317" spans="2:12" ht="16">
      <c r="B317" s="9">
        <v>52413</v>
      </c>
      <c r="C317" s="3">
        <f t="shared" si="29"/>
        <v>1936180.4171306011</v>
      </c>
      <c r="D317" s="1">
        <f t="shared" si="25"/>
        <v>1953323.587273356</v>
      </c>
      <c r="E317" s="10">
        <f t="shared" si="28"/>
        <v>17143.170142754912</v>
      </c>
      <c r="F317" s="10"/>
      <c r="G317" s="10"/>
      <c r="H317" s="21">
        <v>0</v>
      </c>
      <c r="I317" s="3">
        <f t="shared" si="26"/>
        <v>1000</v>
      </c>
      <c r="J317" s="10">
        <f t="shared" si="30"/>
        <v>346000</v>
      </c>
      <c r="K317" t="b">
        <f t="shared" si="27"/>
        <v>0</v>
      </c>
      <c r="L317" s="12"/>
    </row>
    <row r="318" spans="2:12" ht="16">
      <c r="B318" s="9">
        <v>52444</v>
      </c>
      <c r="C318" s="3">
        <f t="shared" si="29"/>
        <v>1953323.587273356</v>
      </c>
      <c r="D318" s="1">
        <f t="shared" si="25"/>
        <v>1970609.6171673005</v>
      </c>
      <c r="E318" s="10">
        <f t="shared" si="28"/>
        <v>17286.029893944506</v>
      </c>
      <c r="F318" s="10"/>
      <c r="G318" s="10"/>
      <c r="H318" s="21">
        <v>0</v>
      </c>
      <c r="I318" s="3">
        <f t="shared" si="26"/>
        <v>1000</v>
      </c>
      <c r="J318" s="10">
        <f t="shared" si="30"/>
        <v>347000</v>
      </c>
      <c r="K318" t="b">
        <f t="shared" si="27"/>
        <v>0</v>
      </c>
      <c r="L318" s="12"/>
    </row>
    <row r="319" spans="2:12" ht="16">
      <c r="B319" s="9">
        <v>52475</v>
      </c>
      <c r="C319" s="3">
        <f t="shared" si="29"/>
        <v>1970609.6171673005</v>
      </c>
      <c r="D319" s="1">
        <f t="shared" si="25"/>
        <v>1988039.6973103613</v>
      </c>
      <c r="E319" s="10">
        <f t="shared" si="28"/>
        <v>17430.080143060768</v>
      </c>
      <c r="F319" s="10"/>
      <c r="G319" s="10"/>
      <c r="H319" s="21">
        <v>0</v>
      </c>
      <c r="I319" s="3">
        <f t="shared" si="26"/>
        <v>1000</v>
      </c>
      <c r="J319" s="10">
        <f t="shared" si="30"/>
        <v>348000</v>
      </c>
      <c r="K319" t="b">
        <f t="shared" si="27"/>
        <v>0</v>
      </c>
      <c r="L319" s="12"/>
    </row>
    <row r="320" spans="2:12" ht="16">
      <c r="B320" s="9">
        <v>52505</v>
      </c>
      <c r="C320" s="3">
        <f t="shared" si="29"/>
        <v>1988039.6973103613</v>
      </c>
      <c r="D320" s="1">
        <f t="shared" si="25"/>
        <v>2005615.0281212809</v>
      </c>
      <c r="E320" s="10">
        <f t="shared" si="28"/>
        <v>17575.330810919637</v>
      </c>
      <c r="F320" s="10"/>
      <c r="G320" s="10"/>
      <c r="H320" s="21">
        <v>0</v>
      </c>
      <c r="I320" s="3">
        <f t="shared" si="26"/>
        <v>1000</v>
      </c>
      <c r="J320" s="10">
        <f t="shared" si="30"/>
        <v>349000</v>
      </c>
      <c r="K320" t="b">
        <f t="shared" si="27"/>
        <v>0</v>
      </c>
      <c r="L320" s="12"/>
    </row>
    <row r="321" spans="2:12" ht="16">
      <c r="B321" s="9">
        <v>52536</v>
      </c>
      <c r="C321" s="3">
        <f t="shared" si="29"/>
        <v>2005615.0281212809</v>
      </c>
      <c r="D321" s="1">
        <f t="shared" si="25"/>
        <v>2023336.8200222915</v>
      </c>
      <c r="E321" s="10">
        <f t="shared" si="28"/>
        <v>17721.791901010554</v>
      </c>
      <c r="F321" s="10"/>
      <c r="G321" s="10"/>
      <c r="H321" s="21">
        <v>0</v>
      </c>
      <c r="I321" s="3">
        <f t="shared" si="26"/>
        <v>1000</v>
      </c>
      <c r="J321" s="10">
        <f t="shared" si="30"/>
        <v>350000</v>
      </c>
      <c r="K321" t="b">
        <f t="shared" si="27"/>
        <v>0</v>
      </c>
      <c r="L321" s="12"/>
    </row>
    <row r="322" spans="2:12" ht="16">
      <c r="B322" s="9">
        <v>52566</v>
      </c>
      <c r="C322" s="3">
        <f t="shared" si="29"/>
        <v>2023336.8200222915</v>
      </c>
      <c r="D322" s="1">
        <f t="shared" si="25"/>
        <v>2041206.2935224771</v>
      </c>
      <c r="E322" s="10">
        <f t="shared" si="28"/>
        <v>17869.473500185646</v>
      </c>
      <c r="F322" s="10"/>
      <c r="G322" s="10"/>
      <c r="H322" s="21">
        <v>0</v>
      </c>
      <c r="I322" s="3">
        <f t="shared" si="26"/>
        <v>1000</v>
      </c>
      <c r="J322" s="10">
        <f t="shared" si="30"/>
        <v>351000</v>
      </c>
      <c r="K322" t="b">
        <f t="shared" si="27"/>
        <v>0</v>
      </c>
      <c r="L322" s="12"/>
    </row>
    <row r="323" spans="2:12" ht="16">
      <c r="B323" s="9">
        <v>52597</v>
      </c>
      <c r="C323" s="3">
        <f t="shared" si="29"/>
        <v>2041206.2935224771</v>
      </c>
      <c r="D323" s="1">
        <f t="shared" si="25"/>
        <v>2059224.6793018312</v>
      </c>
      <c r="E323" s="10">
        <f t="shared" si="28"/>
        <v>18018.385779354023</v>
      </c>
      <c r="F323" s="10"/>
      <c r="G323" s="10"/>
      <c r="H323" s="21">
        <v>0</v>
      </c>
      <c r="I323" s="3">
        <f t="shared" si="26"/>
        <v>1000</v>
      </c>
      <c r="J323" s="10">
        <f t="shared" si="30"/>
        <v>352000</v>
      </c>
      <c r="K323" t="b">
        <f t="shared" si="27"/>
        <v>0</v>
      </c>
      <c r="L323" s="12"/>
    </row>
    <row r="324" spans="2:12" ht="16">
      <c r="B324" s="9">
        <v>52628</v>
      </c>
      <c r="C324" s="3">
        <f t="shared" si="29"/>
        <v>2059224.6793018312</v>
      </c>
      <c r="D324" s="1">
        <f t="shared" si="25"/>
        <v>2077393.2182960131</v>
      </c>
      <c r="E324" s="10">
        <f t="shared" si="28"/>
        <v>18168.538994181901</v>
      </c>
      <c r="F324" s="10"/>
      <c r="G324" s="10"/>
      <c r="H324" s="21">
        <v>0</v>
      </c>
      <c r="I324" s="3">
        <f t="shared" si="26"/>
        <v>1000</v>
      </c>
      <c r="J324" s="10">
        <f t="shared" si="30"/>
        <v>353000</v>
      </c>
      <c r="K324" t="b">
        <f t="shared" si="27"/>
        <v>0</v>
      </c>
      <c r="L324" s="12"/>
    </row>
    <row r="325" spans="2:12" ht="16">
      <c r="B325" s="9">
        <v>52657</v>
      </c>
      <c r="C325" s="3">
        <f t="shared" si="29"/>
        <v>2077393.2182960131</v>
      </c>
      <c r="D325" s="1">
        <f t="shared" si="25"/>
        <v>2095713.161781813</v>
      </c>
      <c r="E325" s="10">
        <f t="shared" si="28"/>
        <v>18319.943485799944</v>
      </c>
      <c r="F325" s="10"/>
      <c r="G325" s="10"/>
      <c r="H325" s="21">
        <v>0</v>
      </c>
      <c r="I325" s="3">
        <f t="shared" si="26"/>
        <v>1000</v>
      </c>
      <c r="J325" s="10">
        <f t="shared" si="30"/>
        <v>354000</v>
      </c>
      <c r="K325" t="b">
        <f t="shared" si="27"/>
        <v>0</v>
      </c>
      <c r="L325" s="12"/>
    </row>
    <row r="326" spans="2:12" ht="16">
      <c r="B326" s="9">
        <v>52688</v>
      </c>
      <c r="C326" s="3">
        <f t="shared" si="29"/>
        <v>2095713.161781813</v>
      </c>
      <c r="D326" s="1">
        <f t="shared" si="25"/>
        <v>2114185.771463328</v>
      </c>
      <c r="E326" s="10">
        <f t="shared" si="28"/>
        <v>18472.609681515023</v>
      </c>
      <c r="F326" s="10"/>
      <c r="G326" s="10"/>
      <c r="H326" s="21">
        <v>0</v>
      </c>
      <c r="I326" s="3">
        <f t="shared" si="26"/>
        <v>1000</v>
      </c>
      <c r="J326" s="10">
        <f t="shared" si="30"/>
        <v>355000</v>
      </c>
      <c r="K326" t="b">
        <f t="shared" si="27"/>
        <v>0</v>
      </c>
      <c r="L326" s="12"/>
    </row>
    <row r="327" spans="2:12" ht="16">
      <c r="B327" s="9">
        <v>52718</v>
      </c>
      <c r="C327" s="3">
        <f t="shared" si="29"/>
        <v>2114185.771463328</v>
      </c>
      <c r="D327" s="1">
        <f t="shared" si="25"/>
        <v>2132812.3195588556</v>
      </c>
      <c r="E327" s="10">
        <f t="shared" si="28"/>
        <v>18626.548095527571</v>
      </c>
      <c r="F327" s="10"/>
      <c r="G327" s="10"/>
      <c r="H327" s="21">
        <v>0</v>
      </c>
      <c r="I327" s="3">
        <f t="shared" si="26"/>
        <v>1000</v>
      </c>
      <c r="J327" s="10">
        <f t="shared" si="30"/>
        <v>356000</v>
      </c>
      <c r="K327" t="b">
        <f t="shared" si="27"/>
        <v>0</v>
      </c>
      <c r="L327" s="12"/>
    </row>
    <row r="328" spans="2:12" ht="16">
      <c r="B328" s="9">
        <v>52749</v>
      </c>
      <c r="C328" s="3">
        <f t="shared" si="29"/>
        <v>2132812.3195588556</v>
      </c>
      <c r="D328" s="1">
        <f t="shared" si="25"/>
        <v>2151594.0888885125</v>
      </c>
      <c r="E328" s="10">
        <f t="shared" si="28"/>
        <v>18781.769329656847</v>
      </c>
      <c r="F328" s="10"/>
      <c r="G328" s="10"/>
      <c r="H328" s="21">
        <v>0</v>
      </c>
      <c r="I328" s="3">
        <f t="shared" si="26"/>
        <v>1000</v>
      </c>
      <c r="J328" s="10">
        <f t="shared" si="30"/>
        <v>357000</v>
      </c>
      <c r="K328" t="b">
        <f t="shared" si="27"/>
        <v>0</v>
      </c>
      <c r="L328" s="12"/>
    </row>
    <row r="329" spans="2:12" ht="16">
      <c r="B329" s="9">
        <v>52779</v>
      </c>
      <c r="C329" s="3">
        <f t="shared" si="29"/>
        <v>2151594.0888885125</v>
      </c>
      <c r="D329" s="1">
        <f t="shared" si="25"/>
        <v>2170532.3729625833</v>
      </c>
      <c r="E329" s="10">
        <f t="shared" si="28"/>
        <v>18938.284074070863</v>
      </c>
      <c r="F329" s="10"/>
      <c r="G329" s="10"/>
      <c r="H329" s="21">
        <v>0</v>
      </c>
      <c r="I329" s="3">
        <f t="shared" si="26"/>
        <v>1000</v>
      </c>
      <c r="J329" s="10">
        <f t="shared" si="30"/>
        <v>358000</v>
      </c>
      <c r="K329" t="b">
        <f t="shared" si="27"/>
        <v>0</v>
      </c>
      <c r="L329" s="12"/>
    </row>
    <row r="330" spans="2:12" ht="16">
      <c r="B330" s="9">
        <v>52810</v>
      </c>
      <c r="C330" s="3">
        <f t="shared" si="29"/>
        <v>2170532.3729625833</v>
      </c>
      <c r="D330" s="1">
        <f t="shared" si="25"/>
        <v>2189628.4760706048</v>
      </c>
      <c r="E330" s="10">
        <f t="shared" si="28"/>
        <v>19096.103108021431</v>
      </c>
      <c r="F330" s="10"/>
      <c r="G330" s="10"/>
      <c r="H330" s="21">
        <v>0</v>
      </c>
      <c r="I330" s="3">
        <f t="shared" si="26"/>
        <v>1000</v>
      </c>
      <c r="J330" s="10">
        <f t="shared" si="30"/>
        <v>359000</v>
      </c>
      <c r="K330" t="b">
        <f t="shared" si="27"/>
        <v>0</v>
      </c>
      <c r="L330" s="12"/>
    </row>
    <row r="331" spans="2:12" ht="16">
      <c r="B331" s="9">
        <v>52841</v>
      </c>
      <c r="C331" s="3">
        <f t="shared" si="29"/>
        <v>2189628.4760706048</v>
      </c>
      <c r="D331" s="1">
        <f t="shared" si="25"/>
        <v>2208883.713371193</v>
      </c>
      <c r="E331" s="10">
        <f t="shared" si="28"/>
        <v>19255.237300588284</v>
      </c>
      <c r="F331" s="10"/>
      <c r="G331" s="10"/>
      <c r="H331" s="21">
        <v>0</v>
      </c>
      <c r="I331" s="3">
        <f t="shared" si="26"/>
        <v>1000</v>
      </c>
      <c r="J331" s="10">
        <f t="shared" si="30"/>
        <v>360000</v>
      </c>
      <c r="K331" t="b">
        <f t="shared" si="27"/>
        <v>0</v>
      </c>
      <c r="L331" s="12"/>
    </row>
    <row r="332" spans="2:12" ht="16">
      <c r="B332" s="9">
        <v>52871</v>
      </c>
      <c r="C332" s="3">
        <f t="shared" si="29"/>
        <v>2208883.713371193</v>
      </c>
      <c r="D332" s="1">
        <f t="shared" si="25"/>
        <v>2228299.4109826195</v>
      </c>
      <c r="E332" s="10">
        <f t="shared" si="28"/>
        <v>19415.697611426469</v>
      </c>
      <c r="F332" s="10"/>
      <c r="G332" s="10"/>
      <c r="H332" s="21">
        <v>0</v>
      </c>
      <c r="I332" s="3">
        <f t="shared" si="26"/>
        <v>1000</v>
      </c>
      <c r="J332" s="10">
        <f t="shared" si="30"/>
        <v>361000</v>
      </c>
      <c r="K332" t="b">
        <f t="shared" si="27"/>
        <v>0</v>
      </c>
      <c r="L332" s="12"/>
    </row>
    <row r="333" spans="2:12" ht="16">
      <c r="B333" s="9">
        <v>52902</v>
      </c>
      <c r="C333" s="3">
        <f t="shared" si="29"/>
        <v>2228299.4109826195</v>
      </c>
      <c r="D333" s="1">
        <f t="shared" si="25"/>
        <v>2247876.9060741412</v>
      </c>
      <c r="E333" s="10">
        <f t="shared" si="28"/>
        <v>19577.495091521647</v>
      </c>
      <c r="F333" s="10"/>
      <c r="G333" s="10"/>
      <c r="H333" s="21">
        <v>0</v>
      </c>
      <c r="I333" s="3">
        <f t="shared" si="26"/>
        <v>1000</v>
      </c>
      <c r="J333" s="10">
        <f t="shared" si="30"/>
        <v>362000</v>
      </c>
      <c r="K333" t="b">
        <f t="shared" si="27"/>
        <v>0</v>
      </c>
      <c r="L333" s="12"/>
    </row>
    <row r="334" spans="2:12" ht="16">
      <c r="B334" s="9">
        <v>52932</v>
      </c>
      <c r="C334" s="3">
        <f t="shared" si="29"/>
        <v>2247876.9060741412</v>
      </c>
      <c r="D334" s="1">
        <f t="shared" si="25"/>
        <v>2267617.5469580921</v>
      </c>
      <c r="E334" s="10">
        <f t="shared" si="28"/>
        <v>19740.640883950982</v>
      </c>
      <c r="F334" s="10"/>
      <c r="G334" s="10"/>
      <c r="H334" s="21">
        <v>0</v>
      </c>
      <c r="I334" s="3">
        <f t="shared" si="26"/>
        <v>1000</v>
      </c>
      <c r="J334" s="10">
        <f t="shared" si="30"/>
        <v>363000</v>
      </c>
      <c r="K334" t="b">
        <f t="shared" si="27"/>
        <v>0</v>
      </c>
      <c r="L334" s="12"/>
    </row>
    <row r="335" spans="2:12" ht="16">
      <c r="B335" s="9">
        <v>52963</v>
      </c>
      <c r="C335" s="3">
        <f t="shared" si="29"/>
        <v>2267617.5469580921</v>
      </c>
      <c r="D335" s="1">
        <f t="shared" si="25"/>
        <v>2287522.6931827427</v>
      </c>
      <c r="E335" s="10">
        <f t="shared" si="28"/>
        <v>19905.146224650554</v>
      </c>
      <c r="F335" s="10"/>
      <c r="G335" s="10"/>
      <c r="H335" s="21">
        <v>0</v>
      </c>
      <c r="I335" s="3">
        <f t="shared" si="26"/>
        <v>1000</v>
      </c>
      <c r="J335" s="10">
        <f t="shared" si="30"/>
        <v>364000</v>
      </c>
      <c r="K335" t="b">
        <f t="shared" si="27"/>
        <v>0</v>
      </c>
      <c r="L335" s="12"/>
    </row>
    <row r="336" spans="2:12" ht="16">
      <c r="B336" s="9">
        <v>52994</v>
      </c>
      <c r="C336" s="3">
        <f t="shared" si="29"/>
        <v>2287522.6931827427</v>
      </c>
      <c r="D336" s="1">
        <f t="shared" si="25"/>
        <v>2307593.715625932</v>
      </c>
      <c r="E336" s="10">
        <f t="shared" si="28"/>
        <v>20071.022443189286</v>
      </c>
      <c r="F336" s="10"/>
      <c r="G336" s="10"/>
      <c r="H336" s="21">
        <v>0</v>
      </c>
      <c r="I336" s="3">
        <f t="shared" si="26"/>
        <v>1000</v>
      </c>
      <c r="J336" s="10">
        <f t="shared" si="30"/>
        <v>365000</v>
      </c>
      <c r="K336" t="b">
        <f t="shared" si="27"/>
        <v>0</v>
      </c>
      <c r="L336" s="12"/>
    </row>
    <row r="337" spans="2:12" ht="16">
      <c r="B337" s="9">
        <v>53022</v>
      </c>
      <c r="C337" s="3">
        <f t="shared" si="29"/>
        <v>2307593.715625932</v>
      </c>
      <c r="D337" s="1">
        <f t="shared" si="25"/>
        <v>2327831.9965894814</v>
      </c>
      <c r="E337" s="10">
        <f t="shared" si="28"/>
        <v>20238.28096354939</v>
      </c>
      <c r="F337" s="10"/>
      <c r="G337" s="10"/>
      <c r="H337" s="21">
        <v>0</v>
      </c>
      <c r="I337" s="3">
        <f t="shared" si="26"/>
        <v>1000</v>
      </c>
      <c r="J337" s="10">
        <f t="shared" si="30"/>
        <v>366000</v>
      </c>
      <c r="K337" t="b">
        <f t="shared" si="27"/>
        <v>0</v>
      </c>
      <c r="L337" s="12"/>
    </row>
    <row r="338" spans="2:12" ht="16">
      <c r="B338" s="9">
        <v>53053</v>
      </c>
      <c r="C338" s="3">
        <f t="shared" si="29"/>
        <v>2327831.9965894814</v>
      </c>
      <c r="D338" s="1">
        <f t="shared" si="25"/>
        <v>2348238.9298943938</v>
      </c>
      <c r="E338" s="10">
        <f t="shared" si="28"/>
        <v>20406.933304912411</v>
      </c>
      <c r="F338" s="10"/>
      <c r="G338" s="10"/>
      <c r="H338" s="21">
        <v>0</v>
      </c>
      <c r="I338" s="3">
        <f t="shared" si="26"/>
        <v>1000</v>
      </c>
      <c r="J338" s="10">
        <f t="shared" si="30"/>
        <v>367000</v>
      </c>
      <c r="K338" t="b">
        <f t="shared" si="27"/>
        <v>0</v>
      </c>
      <c r="L338" s="12"/>
    </row>
    <row r="339" spans="2:12" ht="16">
      <c r="B339" s="9">
        <v>53083</v>
      </c>
      <c r="C339" s="3">
        <f t="shared" si="29"/>
        <v>2348238.9298943938</v>
      </c>
      <c r="D339" s="1">
        <f t="shared" si="25"/>
        <v>2368815.9209768469</v>
      </c>
      <c r="E339" s="10">
        <f t="shared" si="28"/>
        <v>20576.991082453169</v>
      </c>
      <c r="F339" s="10"/>
      <c r="G339" s="10"/>
      <c r="H339" s="21">
        <v>0</v>
      </c>
      <c r="I339" s="3">
        <f t="shared" si="26"/>
        <v>1000</v>
      </c>
      <c r="J339" s="10">
        <f t="shared" si="30"/>
        <v>368000</v>
      </c>
      <c r="K339" t="b">
        <f t="shared" si="27"/>
        <v>0</v>
      </c>
      <c r="L339" s="12"/>
    </row>
    <row r="340" spans="2:12" ht="16">
      <c r="B340" s="9">
        <v>53114</v>
      </c>
      <c r="C340" s="3">
        <f t="shared" si="29"/>
        <v>2368815.9209768469</v>
      </c>
      <c r="D340" s="1">
        <f t="shared" si="25"/>
        <v>2389564.3869849872</v>
      </c>
      <c r="E340" s="10">
        <f t="shared" si="28"/>
        <v>20748.46600814024</v>
      </c>
      <c r="F340" s="10"/>
      <c r="G340" s="10"/>
      <c r="H340" s="21">
        <v>0</v>
      </c>
      <c r="I340" s="3">
        <f t="shared" si="26"/>
        <v>1000</v>
      </c>
      <c r="J340" s="10">
        <f t="shared" si="30"/>
        <v>369000</v>
      </c>
      <c r="K340" t="b">
        <f t="shared" si="27"/>
        <v>0</v>
      </c>
      <c r="L340" s="12"/>
    </row>
    <row r="341" spans="2:12" ht="16">
      <c r="B341" s="9">
        <v>53144</v>
      </c>
      <c r="C341" s="3">
        <f t="shared" si="29"/>
        <v>2389564.3869849872</v>
      </c>
      <c r="D341" s="1">
        <f t="shared" si="25"/>
        <v>2410485.7568765287</v>
      </c>
      <c r="E341" s="10">
        <f t="shared" si="28"/>
        <v>20921.369891541544</v>
      </c>
      <c r="F341" s="10"/>
      <c r="G341" s="10"/>
      <c r="H341" s="21">
        <v>0</v>
      </c>
      <c r="I341" s="3">
        <f t="shared" si="26"/>
        <v>1000</v>
      </c>
      <c r="J341" s="10">
        <f t="shared" si="30"/>
        <v>370000</v>
      </c>
      <c r="K341" t="b">
        <f t="shared" si="27"/>
        <v>0</v>
      </c>
      <c r="L341" s="12"/>
    </row>
    <row r="342" spans="2:12" ht="16">
      <c r="B342" s="9">
        <v>53175</v>
      </c>
      <c r="C342" s="3">
        <f t="shared" si="29"/>
        <v>2410485.7568765287</v>
      </c>
      <c r="D342" s="1">
        <f t="shared" si="25"/>
        <v>2431581.4715171666</v>
      </c>
      <c r="E342" s="10">
        <f t="shared" si="28"/>
        <v>21095.71464063786</v>
      </c>
      <c r="F342" s="10"/>
      <c r="G342" s="10"/>
      <c r="H342" s="21">
        <v>0</v>
      </c>
      <c r="I342" s="3">
        <f t="shared" si="26"/>
        <v>1000</v>
      </c>
      <c r="J342" s="10">
        <f t="shared" si="30"/>
        <v>371000</v>
      </c>
      <c r="K342" t="b">
        <f t="shared" si="27"/>
        <v>0</v>
      </c>
      <c r="L342" s="12"/>
    </row>
    <row r="343" spans="2:12" ht="16">
      <c r="B343" s="9">
        <v>53206</v>
      </c>
      <c r="C343" s="3">
        <f t="shared" si="29"/>
        <v>2431581.4715171666</v>
      </c>
      <c r="D343" s="1">
        <f t="shared" si="25"/>
        <v>2452852.9837798094</v>
      </c>
      <c r="E343" s="10">
        <f t="shared" si="28"/>
        <v>21271.512262642849</v>
      </c>
      <c r="F343" s="10"/>
      <c r="G343" s="10"/>
      <c r="H343" s="21">
        <v>0</v>
      </c>
      <c r="I343" s="3">
        <f t="shared" si="26"/>
        <v>1000</v>
      </c>
      <c r="J343" s="10">
        <f t="shared" si="30"/>
        <v>372000</v>
      </c>
      <c r="K343" t="b">
        <f t="shared" si="27"/>
        <v>0</v>
      </c>
      <c r="L343" s="12"/>
    </row>
    <row r="344" spans="2:12" ht="16">
      <c r="B344" s="9">
        <v>53236</v>
      </c>
      <c r="C344" s="3">
        <f t="shared" si="29"/>
        <v>2452852.9837798094</v>
      </c>
      <c r="D344" s="1">
        <f t="shared" si="25"/>
        <v>2474301.7586446409</v>
      </c>
      <c r="E344" s="10">
        <f t="shared" si="28"/>
        <v>21448.774864831474</v>
      </c>
      <c r="F344" s="10"/>
      <c r="G344" s="10"/>
      <c r="H344" s="21">
        <v>0</v>
      </c>
      <c r="I344" s="3">
        <f t="shared" si="26"/>
        <v>1000</v>
      </c>
      <c r="J344" s="10">
        <f t="shared" si="30"/>
        <v>373000</v>
      </c>
      <c r="K344" t="b">
        <f t="shared" si="27"/>
        <v>0</v>
      </c>
      <c r="L344" s="12"/>
    </row>
    <row r="345" spans="2:12" ht="16">
      <c r="B345" s="9">
        <v>53267</v>
      </c>
      <c r="C345" s="3">
        <f t="shared" si="29"/>
        <v>2474301.7586446409</v>
      </c>
      <c r="D345" s="1">
        <f t="shared" ref="D345:D408" si="31">(C345+H345+I345)*(1+$F$10)</f>
        <v>2495929.273300013</v>
      </c>
      <c r="E345" s="10">
        <f t="shared" si="28"/>
        <v>21627.514655372128</v>
      </c>
      <c r="F345" s="10"/>
      <c r="G345" s="10"/>
      <c r="H345" s="21">
        <v>0</v>
      </c>
      <c r="I345" s="3">
        <f t="shared" ref="I345:I408" si="32">IF($C$13&gt;=B345,0,IF(K344=FALSE,$C$11))</f>
        <v>1000</v>
      </c>
      <c r="J345" s="10">
        <f t="shared" si="30"/>
        <v>374000</v>
      </c>
      <c r="K345" t="b">
        <f t="shared" ref="K345:K408" si="33">IF(J345&gt;=500000,TRUE)</f>
        <v>0</v>
      </c>
      <c r="L345" s="12"/>
    </row>
    <row r="346" spans="2:12" ht="16">
      <c r="B346" s="9">
        <v>53297</v>
      </c>
      <c r="C346" s="3">
        <f t="shared" si="29"/>
        <v>2495929.273300013</v>
      </c>
      <c r="D346" s="1">
        <f t="shared" si="31"/>
        <v>2517737.0172441797</v>
      </c>
      <c r="E346" s="10">
        <f t="shared" ref="E346:E409" si="34">D346-C346</f>
        <v>21807.743944166694</v>
      </c>
      <c r="F346" s="10"/>
      <c r="G346" s="10"/>
      <c r="H346" s="21">
        <v>0</v>
      </c>
      <c r="I346" s="3">
        <f t="shared" si="32"/>
        <v>1000</v>
      </c>
      <c r="J346" s="10">
        <f t="shared" si="30"/>
        <v>375000</v>
      </c>
      <c r="K346" t="b">
        <f t="shared" si="33"/>
        <v>0</v>
      </c>
      <c r="L346" s="12"/>
    </row>
    <row r="347" spans="2:12" ht="16">
      <c r="B347" s="9">
        <v>53328</v>
      </c>
      <c r="C347" s="3">
        <f t="shared" ref="C347:C410" si="35">D346</f>
        <v>2517737.0172441797</v>
      </c>
      <c r="D347" s="1">
        <f t="shared" si="31"/>
        <v>2539726.492387881</v>
      </c>
      <c r="E347" s="10">
        <f t="shared" si="34"/>
        <v>21989.475143701304</v>
      </c>
      <c r="F347" s="10"/>
      <c r="G347" s="10"/>
      <c r="H347" s="21">
        <v>0</v>
      </c>
      <c r="I347" s="3">
        <f t="shared" si="32"/>
        <v>1000</v>
      </c>
      <c r="J347" s="10">
        <f t="shared" si="30"/>
        <v>376000</v>
      </c>
      <c r="K347" t="b">
        <f t="shared" si="33"/>
        <v>0</v>
      </c>
      <c r="L347" s="12"/>
    </row>
    <row r="348" spans="2:12" ht="16">
      <c r="B348" s="9">
        <v>53359</v>
      </c>
      <c r="C348" s="3">
        <f t="shared" si="35"/>
        <v>2539726.492387881</v>
      </c>
      <c r="D348" s="1">
        <f t="shared" si="31"/>
        <v>2561899.21315778</v>
      </c>
      <c r="E348" s="10">
        <f t="shared" si="34"/>
        <v>22172.720769898966</v>
      </c>
      <c r="F348" s="10"/>
      <c r="G348" s="10"/>
      <c r="H348" s="21">
        <v>0</v>
      </c>
      <c r="I348" s="3">
        <f t="shared" si="32"/>
        <v>1000</v>
      </c>
      <c r="J348" s="10">
        <f t="shared" si="30"/>
        <v>377000</v>
      </c>
      <c r="K348" t="b">
        <f t="shared" si="33"/>
        <v>0</v>
      </c>
      <c r="L348" s="12"/>
    </row>
    <row r="349" spans="2:12" ht="16">
      <c r="B349" s="9">
        <v>53387</v>
      </c>
      <c r="C349" s="3">
        <f t="shared" si="35"/>
        <v>2561899.21315778</v>
      </c>
      <c r="D349" s="1">
        <f t="shared" si="31"/>
        <v>2584256.7066007615</v>
      </c>
      <c r="E349" s="10">
        <f t="shared" si="34"/>
        <v>22357.493442981504</v>
      </c>
      <c r="F349" s="10"/>
      <c r="G349" s="10"/>
      <c r="H349" s="21">
        <v>0</v>
      </c>
      <c r="I349" s="3">
        <f t="shared" si="32"/>
        <v>1000</v>
      </c>
      <c r="J349" s="10">
        <f t="shared" si="30"/>
        <v>378000</v>
      </c>
      <c r="K349" t="b">
        <f t="shared" si="33"/>
        <v>0</v>
      </c>
      <c r="L349" s="12"/>
    </row>
    <row r="350" spans="2:12" ht="16">
      <c r="B350" s="9">
        <v>53418</v>
      </c>
      <c r="C350" s="3">
        <f t="shared" si="35"/>
        <v>2584256.7066007615</v>
      </c>
      <c r="D350" s="1">
        <f t="shared" si="31"/>
        <v>2606800.5124891009</v>
      </c>
      <c r="E350" s="10">
        <f t="shared" si="34"/>
        <v>22543.805888339411</v>
      </c>
      <c r="F350" s="10"/>
      <c r="G350" s="10"/>
      <c r="H350" s="21">
        <v>0</v>
      </c>
      <c r="I350" s="3">
        <f t="shared" si="32"/>
        <v>1000</v>
      </c>
      <c r="J350" s="10">
        <f t="shared" si="30"/>
        <v>379000</v>
      </c>
      <c r="K350" t="b">
        <f t="shared" si="33"/>
        <v>0</v>
      </c>
      <c r="L350" s="12"/>
    </row>
    <row r="351" spans="2:12" ht="16">
      <c r="B351" s="9">
        <v>53448</v>
      </c>
      <c r="C351" s="3">
        <f t="shared" si="35"/>
        <v>2606800.5124891009</v>
      </c>
      <c r="D351" s="1">
        <f t="shared" si="31"/>
        <v>2629532.1834265101</v>
      </c>
      <c r="E351" s="10">
        <f t="shared" si="34"/>
        <v>22731.670937409159</v>
      </c>
      <c r="F351" s="10"/>
      <c r="G351" s="10"/>
      <c r="H351" s="21">
        <v>0</v>
      </c>
      <c r="I351" s="3">
        <f t="shared" si="32"/>
        <v>1000</v>
      </c>
      <c r="J351" s="10">
        <f t="shared" si="30"/>
        <v>380000</v>
      </c>
      <c r="K351" t="b">
        <f t="shared" si="33"/>
        <v>0</v>
      </c>
      <c r="L351" s="12"/>
    </row>
    <row r="352" spans="2:12" ht="16">
      <c r="B352" s="9">
        <v>53479</v>
      </c>
      <c r="C352" s="3">
        <f t="shared" si="35"/>
        <v>2629532.1834265101</v>
      </c>
      <c r="D352" s="1">
        <f t="shared" si="31"/>
        <v>2652453.2849550643</v>
      </c>
      <c r="E352" s="10">
        <f t="shared" si="34"/>
        <v>22921.101528554223</v>
      </c>
      <c r="F352" s="10"/>
      <c r="G352" s="10"/>
      <c r="H352" s="21">
        <v>0</v>
      </c>
      <c r="I352" s="3">
        <f t="shared" si="32"/>
        <v>1000</v>
      </c>
      <c r="J352" s="10">
        <f t="shared" si="30"/>
        <v>381000</v>
      </c>
      <c r="K352" t="b">
        <f t="shared" si="33"/>
        <v>0</v>
      </c>
      <c r="L352" s="12"/>
    </row>
    <row r="353" spans="2:12" ht="16">
      <c r="B353" s="9">
        <v>53509</v>
      </c>
      <c r="C353" s="3">
        <f t="shared" si="35"/>
        <v>2652453.2849550643</v>
      </c>
      <c r="D353" s="1">
        <f t="shared" si="31"/>
        <v>2675565.395663023</v>
      </c>
      <c r="E353" s="10">
        <f t="shared" si="34"/>
        <v>23112.110707958695</v>
      </c>
      <c r="F353" s="10"/>
      <c r="G353" s="10"/>
      <c r="H353" s="21">
        <v>0</v>
      </c>
      <c r="I353" s="3">
        <f t="shared" si="32"/>
        <v>1000</v>
      </c>
      <c r="J353" s="10">
        <f t="shared" si="30"/>
        <v>382000</v>
      </c>
      <c r="K353" t="b">
        <f t="shared" si="33"/>
        <v>0</v>
      </c>
      <c r="L353" s="12"/>
    </row>
    <row r="354" spans="2:12" ht="16">
      <c r="B354" s="9">
        <v>53540</v>
      </c>
      <c r="C354" s="3">
        <f t="shared" si="35"/>
        <v>2675565.395663023</v>
      </c>
      <c r="D354" s="1">
        <f t="shared" si="31"/>
        <v>2698870.1072935481</v>
      </c>
      <c r="E354" s="10">
        <f t="shared" si="34"/>
        <v>23304.711630525067</v>
      </c>
      <c r="F354" s="10"/>
      <c r="G354" s="10"/>
      <c r="H354" s="21">
        <v>0</v>
      </c>
      <c r="I354" s="3">
        <f t="shared" si="32"/>
        <v>1000</v>
      </c>
      <c r="J354" s="10">
        <f t="shared" si="30"/>
        <v>383000</v>
      </c>
      <c r="K354" t="b">
        <f t="shared" si="33"/>
        <v>0</v>
      </c>
      <c r="L354" s="12"/>
    </row>
    <row r="355" spans="2:12" ht="16">
      <c r="B355" s="9">
        <v>53571</v>
      </c>
      <c r="C355" s="3">
        <f t="shared" si="35"/>
        <v>2698870.1072935481</v>
      </c>
      <c r="D355" s="1">
        <f t="shared" si="31"/>
        <v>2722369.0248543276</v>
      </c>
      <c r="E355" s="10">
        <f t="shared" si="34"/>
        <v>23498.91756077949</v>
      </c>
      <c r="F355" s="10"/>
      <c r="G355" s="10"/>
      <c r="H355" s="21">
        <v>0</v>
      </c>
      <c r="I355" s="3">
        <f t="shared" si="32"/>
        <v>1000</v>
      </c>
      <c r="J355" s="10">
        <f t="shared" si="30"/>
        <v>384000</v>
      </c>
      <c r="K355" t="b">
        <f t="shared" si="33"/>
        <v>0</v>
      </c>
      <c r="L355" s="12"/>
    </row>
    <row r="356" spans="2:12" ht="16">
      <c r="B356" s="9">
        <v>53601</v>
      </c>
      <c r="C356" s="3">
        <f t="shared" si="35"/>
        <v>2722369.0248543276</v>
      </c>
      <c r="D356" s="1">
        <f t="shared" si="31"/>
        <v>2746063.7667281134</v>
      </c>
      <c r="E356" s="10">
        <f t="shared" si="34"/>
        <v>23694.741873785853</v>
      </c>
      <c r="F356" s="10"/>
      <c r="G356" s="10"/>
      <c r="H356" s="21">
        <v>0</v>
      </c>
      <c r="I356" s="3">
        <f t="shared" si="32"/>
        <v>1000</v>
      </c>
      <c r="J356" s="10">
        <f t="shared" si="30"/>
        <v>385000</v>
      </c>
      <c r="K356" t="b">
        <f t="shared" si="33"/>
        <v>0</v>
      </c>
      <c r="L356" s="12"/>
    </row>
    <row r="357" spans="2:12" ht="16">
      <c r="B357" s="9">
        <v>53632</v>
      </c>
      <c r="C357" s="3">
        <f t="shared" si="35"/>
        <v>2746063.7667281134</v>
      </c>
      <c r="D357" s="1">
        <f t="shared" si="31"/>
        <v>2769955.9647841807</v>
      </c>
      <c r="E357" s="10">
        <f t="shared" si="34"/>
        <v>23892.19805606734</v>
      </c>
      <c r="F357" s="10"/>
      <c r="G357" s="10"/>
      <c r="H357" s="21">
        <v>0</v>
      </c>
      <c r="I357" s="3">
        <f t="shared" si="32"/>
        <v>1000</v>
      </c>
      <c r="J357" s="10">
        <f t="shared" si="30"/>
        <v>386000</v>
      </c>
      <c r="K357" t="b">
        <f t="shared" si="33"/>
        <v>0</v>
      </c>
      <c r="L357" s="12"/>
    </row>
    <row r="358" spans="2:12" ht="16">
      <c r="B358" s="9">
        <v>53662</v>
      </c>
      <c r="C358" s="3">
        <f t="shared" si="35"/>
        <v>2769955.9647841807</v>
      </c>
      <c r="D358" s="1">
        <f t="shared" si="31"/>
        <v>2794047.2644907157</v>
      </c>
      <c r="E358" s="10">
        <f t="shared" si="34"/>
        <v>24091.299706534948</v>
      </c>
      <c r="F358" s="10"/>
      <c r="G358" s="10"/>
      <c r="H358" s="21">
        <v>0</v>
      </c>
      <c r="I358" s="3">
        <f t="shared" si="32"/>
        <v>1000</v>
      </c>
      <c r="J358" s="10">
        <f t="shared" ref="J358:J421" si="36">IF(H358&gt;0,H358+J357+I358,J357+I358)</f>
        <v>387000</v>
      </c>
      <c r="K358" t="b">
        <f t="shared" si="33"/>
        <v>0</v>
      </c>
      <c r="L358" s="12"/>
    </row>
    <row r="359" spans="2:12" ht="16">
      <c r="B359" s="9">
        <v>53693</v>
      </c>
      <c r="C359" s="3">
        <f t="shared" si="35"/>
        <v>2794047.2644907157</v>
      </c>
      <c r="D359" s="1">
        <f t="shared" si="31"/>
        <v>2818339.3250281382</v>
      </c>
      <c r="E359" s="10">
        <f t="shared" si="34"/>
        <v>24292.060537422542</v>
      </c>
      <c r="F359" s="10"/>
      <c r="G359" s="10"/>
      <c r="H359" s="21">
        <v>0</v>
      </c>
      <c r="I359" s="3">
        <f t="shared" si="32"/>
        <v>1000</v>
      </c>
      <c r="J359" s="10">
        <f t="shared" si="36"/>
        <v>388000</v>
      </c>
      <c r="K359" t="b">
        <f t="shared" si="33"/>
        <v>0</v>
      </c>
      <c r="L359" s="12"/>
    </row>
    <row r="360" spans="2:12" ht="16">
      <c r="B360" s="9">
        <v>53724</v>
      </c>
      <c r="C360" s="3">
        <f t="shared" si="35"/>
        <v>2818339.3250281382</v>
      </c>
      <c r="D360" s="1">
        <f t="shared" si="31"/>
        <v>2842833.8194033727</v>
      </c>
      <c r="E360" s="10">
        <f t="shared" si="34"/>
        <v>24494.49437523447</v>
      </c>
      <c r="F360" s="10"/>
      <c r="G360" s="10"/>
      <c r="H360" s="21">
        <v>0</v>
      </c>
      <c r="I360" s="3">
        <f t="shared" si="32"/>
        <v>1000</v>
      </c>
      <c r="J360" s="10">
        <f t="shared" si="36"/>
        <v>389000</v>
      </c>
      <c r="K360" t="b">
        <f t="shared" si="33"/>
        <v>0</v>
      </c>
      <c r="L360" s="12"/>
    </row>
    <row r="361" spans="2:12" ht="16">
      <c r="B361" s="9">
        <v>53752</v>
      </c>
      <c r="C361" s="3">
        <f t="shared" si="35"/>
        <v>2842833.8194033727</v>
      </c>
      <c r="D361" s="1">
        <f t="shared" si="31"/>
        <v>2867532.4345650673</v>
      </c>
      <c r="E361" s="10">
        <f t="shared" si="34"/>
        <v>24698.615161694586</v>
      </c>
      <c r="F361" s="10"/>
      <c r="G361" s="10"/>
      <c r="H361" s="21">
        <v>0</v>
      </c>
      <c r="I361" s="3">
        <f t="shared" si="32"/>
        <v>1000</v>
      </c>
      <c r="J361" s="10">
        <f t="shared" si="36"/>
        <v>390000</v>
      </c>
      <c r="K361" t="b">
        <f t="shared" si="33"/>
        <v>0</v>
      </c>
      <c r="L361" s="12"/>
    </row>
    <row r="362" spans="2:12" ht="16">
      <c r="B362" s="9">
        <v>53783</v>
      </c>
      <c r="C362" s="3">
        <f t="shared" si="35"/>
        <v>2867532.4345650673</v>
      </c>
      <c r="D362" s="1">
        <f t="shared" si="31"/>
        <v>2892436.8715197761</v>
      </c>
      <c r="E362" s="10">
        <f t="shared" si="34"/>
        <v>24904.43695470877</v>
      </c>
      <c r="F362" s="10"/>
      <c r="G362" s="10"/>
      <c r="H362" s="21">
        <v>0</v>
      </c>
      <c r="I362" s="3">
        <f t="shared" si="32"/>
        <v>1000</v>
      </c>
      <c r="J362" s="10">
        <f t="shared" si="36"/>
        <v>391000</v>
      </c>
      <c r="K362" t="b">
        <f t="shared" si="33"/>
        <v>0</v>
      </c>
      <c r="L362" s="12"/>
    </row>
    <row r="363" spans="2:12" ht="16">
      <c r="B363" s="9">
        <v>53813</v>
      </c>
      <c r="C363" s="3">
        <f t="shared" si="35"/>
        <v>2892436.8715197761</v>
      </c>
      <c r="D363" s="1">
        <f t="shared" si="31"/>
        <v>2917548.8454491072</v>
      </c>
      <c r="E363" s="10">
        <f t="shared" si="34"/>
        <v>25111.973929331172</v>
      </c>
      <c r="F363" s="10"/>
      <c r="G363" s="10"/>
      <c r="H363" s="21">
        <v>0</v>
      </c>
      <c r="I363" s="3">
        <f t="shared" si="32"/>
        <v>1000</v>
      </c>
      <c r="J363" s="10">
        <f t="shared" si="36"/>
        <v>392000</v>
      </c>
      <c r="K363" t="b">
        <f t="shared" si="33"/>
        <v>0</v>
      </c>
      <c r="L363" s="12"/>
    </row>
    <row r="364" spans="2:12" ht="16">
      <c r="B364" s="9">
        <v>53844</v>
      </c>
      <c r="C364" s="3">
        <f t="shared" si="35"/>
        <v>2917548.8454491072</v>
      </c>
      <c r="D364" s="1">
        <f t="shared" si="31"/>
        <v>2942870.0858278498</v>
      </c>
      <c r="E364" s="10">
        <f t="shared" si="34"/>
        <v>25321.240378742572</v>
      </c>
      <c r="F364" s="10"/>
      <c r="G364" s="10"/>
      <c r="H364" s="21">
        <v>0</v>
      </c>
      <c r="I364" s="3">
        <f t="shared" si="32"/>
        <v>1000</v>
      </c>
      <c r="J364" s="10">
        <f t="shared" si="36"/>
        <v>393000</v>
      </c>
      <c r="K364" t="b">
        <f t="shared" si="33"/>
        <v>0</v>
      </c>
      <c r="L364" s="12"/>
    </row>
    <row r="365" spans="2:12" ht="16">
      <c r="B365" s="9">
        <v>53874</v>
      </c>
      <c r="C365" s="3">
        <f t="shared" si="35"/>
        <v>2942870.0858278498</v>
      </c>
      <c r="D365" s="1">
        <f t="shared" si="31"/>
        <v>2968402.3365430818</v>
      </c>
      <c r="E365" s="10">
        <f t="shared" si="34"/>
        <v>25532.250715231989</v>
      </c>
      <c r="F365" s="10"/>
      <c r="G365" s="10"/>
      <c r="H365" s="21">
        <v>0</v>
      </c>
      <c r="I365" s="3">
        <f t="shared" si="32"/>
        <v>1000</v>
      </c>
      <c r="J365" s="10">
        <f t="shared" si="36"/>
        <v>394000</v>
      </c>
      <c r="K365" t="b">
        <f t="shared" si="33"/>
        <v>0</v>
      </c>
      <c r="L365" s="12"/>
    </row>
    <row r="366" spans="2:12" ht="16">
      <c r="B366" s="9">
        <v>53905</v>
      </c>
      <c r="C366" s="3">
        <f t="shared" si="35"/>
        <v>2968402.3365430818</v>
      </c>
      <c r="D366" s="1">
        <f t="shared" si="31"/>
        <v>2994147.3560142741</v>
      </c>
      <c r="E366" s="10">
        <f t="shared" si="34"/>
        <v>25745.019471192267</v>
      </c>
      <c r="F366" s="10"/>
      <c r="G366" s="10"/>
      <c r="H366" s="21">
        <v>0</v>
      </c>
      <c r="I366" s="3">
        <f t="shared" si="32"/>
        <v>1000</v>
      </c>
      <c r="J366" s="10">
        <f t="shared" si="36"/>
        <v>395000</v>
      </c>
      <c r="K366" t="b">
        <f t="shared" si="33"/>
        <v>0</v>
      </c>
      <c r="L366" s="12"/>
    </row>
    <row r="367" spans="2:12" ht="16">
      <c r="B367" s="9">
        <v>53936</v>
      </c>
      <c r="C367" s="3">
        <f t="shared" si="35"/>
        <v>2994147.3560142741</v>
      </c>
      <c r="D367" s="1">
        <f t="shared" si="31"/>
        <v>3020106.917314393</v>
      </c>
      <c r="E367" s="10">
        <f t="shared" si="34"/>
        <v>25959.561300118919</v>
      </c>
      <c r="F367" s="10"/>
      <c r="G367" s="10"/>
      <c r="H367" s="21">
        <v>0</v>
      </c>
      <c r="I367" s="3">
        <f t="shared" si="32"/>
        <v>1000</v>
      </c>
      <c r="J367" s="10">
        <f t="shared" si="36"/>
        <v>396000</v>
      </c>
      <c r="K367" t="b">
        <f t="shared" si="33"/>
        <v>0</v>
      </c>
      <c r="L367" s="12"/>
    </row>
    <row r="368" spans="2:12" ht="16">
      <c r="B368" s="9">
        <v>53966</v>
      </c>
      <c r="C368" s="3">
        <f t="shared" si="35"/>
        <v>3020106.917314393</v>
      </c>
      <c r="D368" s="1">
        <f t="shared" si="31"/>
        <v>3046282.8082920127</v>
      </c>
      <c r="E368" s="10">
        <f t="shared" si="34"/>
        <v>26175.890977619682</v>
      </c>
      <c r="F368" s="10"/>
      <c r="G368" s="10"/>
      <c r="H368" s="21">
        <v>0</v>
      </c>
      <c r="I368" s="3">
        <f t="shared" si="32"/>
        <v>1000</v>
      </c>
      <c r="J368" s="10">
        <f t="shared" si="36"/>
        <v>397000</v>
      </c>
      <c r="K368" t="b">
        <f t="shared" si="33"/>
        <v>0</v>
      </c>
      <c r="L368" s="12"/>
    </row>
    <row r="369" spans="2:12" ht="16">
      <c r="B369" s="9">
        <v>53997</v>
      </c>
      <c r="C369" s="3">
        <f t="shared" si="35"/>
        <v>3046282.8082920127</v>
      </c>
      <c r="D369" s="1">
        <f t="shared" si="31"/>
        <v>3072676.831694446</v>
      </c>
      <c r="E369" s="10">
        <f t="shared" si="34"/>
        <v>26394.023402433377</v>
      </c>
      <c r="F369" s="10"/>
      <c r="G369" s="10"/>
      <c r="H369" s="21">
        <v>0</v>
      </c>
      <c r="I369" s="3">
        <f t="shared" si="32"/>
        <v>1000</v>
      </c>
      <c r="J369" s="10">
        <f t="shared" si="36"/>
        <v>398000</v>
      </c>
      <c r="K369" t="b">
        <f t="shared" si="33"/>
        <v>0</v>
      </c>
      <c r="L369" s="12"/>
    </row>
    <row r="370" spans="2:12" ht="16">
      <c r="B370" s="9">
        <v>54027</v>
      </c>
      <c r="C370" s="3">
        <f t="shared" si="35"/>
        <v>3072676.831694446</v>
      </c>
      <c r="D370" s="1">
        <f t="shared" si="31"/>
        <v>3099290.8052918995</v>
      </c>
      <c r="E370" s="10">
        <f t="shared" si="34"/>
        <v>26613.973597453441</v>
      </c>
      <c r="F370" s="10"/>
      <c r="G370" s="10"/>
      <c r="H370" s="21">
        <v>0</v>
      </c>
      <c r="I370" s="3">
        <f t="shared" si="32"/>
        <v>1000</v>
      </c>
      <c r="J370" s="10">
        <f t="shared" si="36"/>
        <v>399000</v>
      </c>
      <c r="K370" t="b">
        <f t="shared" si="33"/>
        <v>0</v>
      </c>
      <c r="L370" s="12"/>
    </row>
    <row r="371" spans="2:12" ht="16">
      <c r="B371" s="9">
        <v>54058</v>
      </c>
      <c r="C371" s="3">
        <f t="shared" si="35"/>
        <v>3099290.8052918995</v>
      </c>
      <c r="D371" s="1">
        <f t="shared" si="31"/>
        <v>3126126.5620026654</v>
      </c>
      <c r="E371" s="10">
        <f t="shared" si="34"/>
        <v>26835.756710765883</v>
      </c>
      <c r="F371" s="10"/>
      <c r="G371" s="10"/>
      <c r="H371" s="21">
        <v>0</v>
      </c>
      <c r="I371" s="3">
        <f t="shared" si="32"/>
        <v>1000</v>
      </c>
      <c r="J371" s="10">
        <f t="shared" si="36"/>
        <v>400000</v>
      </c>
      <c r="K371" t="b">
        <f t="shared" si="33"/>
        <v>0</v>
      </c>
      <c r="L371" s="12"/>
    </row>
    <row r="372" spans="2:12" ht="16">
      <c r="B372" s="9">
        <v>54089</v>
      </c>
      <c r="C372" s="3">
        <f t="shared" si="35"/>
        <v>3126126.5620026654</v>
      </c>
      <c r="D372" s="1">
        <f t="shared" si="31"/>
        <v>3153185.950019354</v>
      </c>
      <c r="E372" s="10">
        <f t="shared" si="34"/>
        <v>27059.388016688637</v>
      </c>
      <c r="F372" s="10"/>
      <c r="G372" s="10"/>
      <c r="H372" s="21">
        <v>0</v>
      </c>
      <c r="I372" s="3">
        <f t="shared" si="32"/>
        <v>1000</v>
      </c>
      <c r="J372" s="10">
        <f t="shared" si="36"/>
        <v>401000</v>
      </c>
      <c r="K372" t="b">
        <f t="shared" si="33"/>
        <v>0</v>
      </c>
      <c r="L372" s="12"/>
    </row>
    <row r="373" spans="2:12" ht="16">
      <c r="B373" s="9">
        <v>54118</v>
      </c>
      <c r="C373" s="3">
        <f t="shared" si="35"/>
        <v>3153185.950019354</v>
      </c>
      <c r="D373" s="1">
        <f t="shared" si="31"/>
        <v>3180470.8329361817</v>
      </c>
      <c r="E373" s="10">
        <f t="shared" si="34"/>
        <v>27284.882916827686</v>
      </c>
      <c r="F373" s="10"/>
      <c r="G373" s="10"/>
      <c r="H373" s="21">
        <v>0</v>
      </c>
      <c r="I373" s="3">
        <f t="shared" si="32"/>
        <v>1000</v>
      </c>
      <c r="J373" s="10">
        <f t="shared" si="36"/>
        <v>402000</v>
      </c>
      <c r="K373" t="b">
        <f t="shared" si="33"/>
        <v>0</v>
      </c>
      <c r="L373" s="12"/>
    </row>
    <row r="374" spans="2:12" ht="16">
      <c r="B374" s="9">
        <v>54149</v>
      </c>
      <c r="C374" s="3">
        <f t="shared" si="35"/>
        <v>3180470.8329361817</v>
      </c>
      <c r="D374" s="1">
        <f t="shared" si="31"/>
        <v>3207983.0898773163</v>
      </c>
      <c r="E374" s="10">
        <f t="shared" si="34"/>
        <v>27512.256941134576</v>
      </c>
      <c r="F374" s="10"/>
      <c r="G374" s="10"/>
      <c r="H374" s="21">
        <v>0</v>
      </c>
      <c r="I374" s="3">
        <f t="shared" si="32"/>
        <v>1000</v>
      </c>
      <c r="J374" s="10">
        <f t="shared" si="36"/>
        <v>403000</v>
      </c>
      <c r="K374" t="b">
        <f t="shared" si="33"/>
        <v>0</v>
      </c>
      <c r="L374" s="12"/>
    </row>
    <row r="375" spans="2:12" ht="16">
      <c r="B375" s="9">
        <v>54179</v>
      </c>
      <c r="C375" s="3">
        <f t="shared" si="35"/>
        <v>3207983.0898773163</v>
      </c>
      <c r="D375" s="1">
        <f t="shared" si="31"/>
        <v>3235724.6156262937</v>
      </c>
      <c r="E375" s="10">
        <f t="shared" si="34"/>
        <v>27741.525748977438</v>
      </c>
      <c r="F375" s="10"/>
      <c r="G375" s="10"/>
      <c r="H375" s="21">
        <v>0</v>
      </c>
      <c r="I375" s="3">
        <f t="shared" si="32"/>
        <v>1000</v>
      </c>
      <c r="J375" s="10">
        <f t="shared" si="36"/>
        <v>404000</v>
      </c>
      <c r="K375" t="b">
        <f t="shared" si="33"/>
        <v>0</v>
      </c>
      <c r="L375" s="12"/>
    </row>
    <row r="376" spans="2:12" ht="16">
      <c r="B376" s="9">
        <v>54210</v>
      </c>
      <c r="C376" s="3">
        <f t="shared" si="35"/>
        <v>3235724.6156262937</v>
      </c>
      <c r="D376" s="1">
        <f t="shared" si="31"/>
        <v>3263697.3207565127</v>
      </c>
      <c r="E376" s="10">
        <f t="shared" si="34"/>
        <v>27972.705130218994</v>
      </c>
      <c r="F376" s="10"/>
      <c r="G376" s="10"/>
      <c r="H376" s="21">
        <v>0</v>
      </c>
      <c r="I376" s="3">
        <f t="shared" si="32"/>
        <v>1000</v>
      </c>
      <c r="J376" s="10">
        <f t="shared" si="36"/>
        <v>405000</v>
      </c>
      <c r="K376" t="b">
        <f t="shared" si="33"/>
        <v>0</v>
      </c>
      <c r="L376" s="12"/>
    </row>
    <row r="377" spans="2:12" ht="16">
      <c r="B377" s="9">
        <v>54240</v>
      </c>
      <c r="C377" s="3">
        <f t="shared" si="35"/>
        <v>3263697.3207565127</v>
      </c>
      <c r="D377" s="1">
        <f t="shared" si="31"/>
        <v>3291903.131762817</v>
      </c>
      <c r="E377" s="10">
        <f t="shared" si="34"/>
        <v>28205.811006304342</v>
      </c>
      <c r="F377" s="10"/>
      <c r="G377" s="10"/>
      <c r="H377" s="21">
        <v>0</v>
      </c>
      <c r="I377" s="3">
        <f t="shared" si="32"/>
        <v>1000</v>
      </c>
      <c r="J377" s="10">
        <f t="shared" si="36"/>
        <v>406000</v>
      </c>
      <c r="K377" t="b">
        <f t="shared" si="33"/>
        <v>0</v>
      </c>
      <c r="L377" s="12"/>
    </row>
    <row r="378" spans="2:12" ht="16">
      <c r="B378" s="9">
        <v>54271</v>
      </c>
      <c r="C378" s="3">
        <f t="shared" si="35"/>
        <v>3291903.131762817</v>
      </c>
      <c r="D378" s="1">
        <f t="shared" si="31"/>
        <v>3320343.9911941737</v>
      </c>
      <c r="E378" s="10">
        <f t="shared" si="34"/>
        <v>28440.859431356657</v>
      </c>
      <c r="F378" s="10"/>
      <c r="G378" s="10"/>
      <c r="H378" s="21">
        <v>0</v>
      </c>
      <c r="I378" s="3">
        <f t="shared" si="32"/>
        <v>1000</v>
      </c>
      <c r="J378" s="10">
        <f t="shared" si="36"/>
        <v>407000</v>
      </c>
      <c r="K378" t="b">
        <f t="shared" si="33"/>
        <v>0</v>
      </c>
      <c r="L378" s="12"/>
    </row>
    <row r="379" spans="2:12" ht="16">
      <c r="B379" s="9">
        <v>54302</v>
      </c>
      <c r="C379" s="3">
        <f t="shared" si="35"/>
        <v>3320343.9911941737</v>
      </c>
      <c r="D379" s="1">
        <f t="shared" si="31"/>
        <v>3349021.8577874582</v>
      </c>
      <c r="E379" s="10">
        <f t="shared" si="34"/>
        <v>28677.866593284532</v>
      </c>
      <c r="F379" s="10"/>
      <c r="G379" s="10"/>
      <c r="H379" s="21">
        <v>0</v>
      </c>
      <c r="I379" s="3">
        <f t="shared" si="32"/>
        <v>1000</v>
      </c>
      <c r="J379" s="10">
        <f t="shared" si="36"/>
        <v>408000</v>
      </c>
      <c r="K379" t="b">
        <f t="shared" si="33"/>
        <v>0</v>
      </c>
      <c r="L379" s="12"/>
    </row>
    <row r="380" spans="2:12" ht="16">
      <c r="B380" s="9">
        <v>54332</v>
      </c>
      <c r="C380" s="3">
        <f t="shared" si="35"/>
        <v>3349021.8577874582</v>
      </c>
      <c r="D380" s="1">
        <f t="shared" si="31"/>
        <v>3377938.7066023536</v>
      </c>
      <c r="E380" s="10">
        <f t="shared" si="34"/>
        <v>28916.848814895377</v>
      </c>
      <c r="F380" s="10"/>
      <c r="G380" s="10"/>
      <c r="H380" s="21">
        <v>0</v>
      </c>
      <c r="I380" s="3">
        <f t="shared" si="32"/>
        <v>1000</v>
      </c>
      <c r="J380" s="10">
        <f t="shared" si="36"/>
        <v>409000</v>
      </c>
      <c r="K380" t="b">
        <f t="shared" si="33"/>
        <v>0</v>
      </c>
      <c r="L380" s="12"/>
    </row>
    <row r="381" spans="2:12" ht="16">
      <c r="B381" s="9">
        <v>54363</v>
      </c>
      <c r="C381" s="3">
        <f t="shared" si="35"/>
        <v>3377938.7066023536</v>
      </c>
      <c r="D381" s="1">
        <f t="shared" si="31"/>
        <v>3407096.5291573731</v>
      </c>
      <c r="E381" s="10">
        <f t="shared" si="34"/>
        <v>29157.82255501952</v>
      </c>
      <c r="F381" s="10"/>
      <c r="G381" s="10"/>
      <c r="H381" s="21">
        <v>0</v>
      </c>
      <c r="I381" s="3">
        <f t="shared" si="32"/>
        <v>1000</v>
      </c>
      <c r="J381" s="10">
        <f t="shared" si="36"/>
        <v>410000</v>
      </c>
      <c r="K381" t="b">
        <f t="shared" si="33"/>
        <v>0</v>
      </c>
      <c r="L381" s="12"/>
    </row>
    <row r="382" spans="2:12" ht="16">
      <c r="B382" s="9">
        <v>54393</v>
      </c>
      <c r="C382" s="3">
        <f t="shared" si="35"/>
        <v>3407096.5291573731</v>
      </c>
      <c r="D382" s="1">
        <f t="shared" si="31"/>
        <v>3436497.3335670177</v>
      </c>
      <c r="E382" s="10">
        <f t="shared" si="34"/>
        <v>29400.804409644566</v>
      </c>
      <c r="F382" s="10"/>
      <c r="G382" s="10"/>
      <c r="H382" s="21">
        <v>0</v>
      </c>
      <c r="I382" s="3">
        <f t="shared" si="32"/>
        <v>1000</v>
      </c>
      <c r="J382" s="10">
        <f t="shared" si="36"/>
        <v>411000</v>
      </c>
      <c r="K382" t="b">
        <f t="shared" si="33"/>
        <v>0</v>
      </c>
      <c r="L382" s="12"/>
    </row>
    <row r="383" spans="2:12" ht="16">
      <c r="B383" s="9">
        <v>54424</v>
      </c>
      <c r="C383" s="3">
        <f t="shared" si="35"/>
        <v>3436497.3335670177</v>
      </c>
      <c r="D383" s="1">
        <f t="shared" si="31"/>
        <v>3466143.1446800763</v>
      </c>
      <c r="E383" s="10">
        <f t="shared" si="34"/>
        <v>29645.811113058589</v>
      </c>
      <c r="F383" s="10"/>
      <c r="G383" s="10"/>
      <c r="H383" s="21">
        <v>0</v>
      </c>
      <c r="I383" s="3">
        <f t="shared" si="32"/>
        <v>1000</v>
      </c>
      <c r="J383" s="10">
        <f t="shared" si="36"/>
        <v>412000</v>
      </c>
      <c r="K383" t="b">
        <f t="shared" si="33"/>
        <v>0</v>
      </c>
      <c r="L383" s="12"/>
    </row>
    <row r="384" spans="2:12" ht="16">
      <c r="B384" s="9">
        <v>54455</v>
      </c>
      <c r="C384" s="3">
        <f t="shared" si="35"/>
        <v>3466143.1446800763</v>
      </c>
      <c r="D384" s="1">
        <f t="shared" si="31"/>
        <v>3496036.0042190766</v>
      </c>
      <c r="E384" s="10">
        <f t="shared" si="34"/>
        <v>29892.859539000317</v>
      </c>
      <c r="F384" s="10"/>
      <c r="G384" s="10"/>
      <c r="H384" s="21">
        <v>0</v>
      </c>
      <c r="I384" s="3">
        <f t="shared" si="32"/>
        <v>1000</v>
      </c>
      <c r="J384" s="10">
        <f t="shared" si="36"/>
        <v>413000</v>
      </c>
      <c r="K384" t="b">
        <f t="shared" si="33"/>
        <v>0</v>
      </c>
      <c r="L384" s="12"/>
    </row>
    <row r="385" spans="2:12" ht="16">
      <c r="B385" s="9">
        <v>54483</v>
      </c>
      <c r="C385" s="3">
        <f t="shared" si="35"/>
        <v>3496036.0042190766</v>
      </c>
      <c r="D385" s="1">
        <f t="shared" si="31"/>
        <v>3526177.9709209022</v>
      </c>
      <c r="E385" s="10">
        <f t="shared" si="34"/>
        <v>30141.966701825615</v>
      </c>
      <c r="F385" s="10"/>
      <c r="G385" s="10"/>
      <c r="H385" s="21">
        <v>0</v>
      </c>
      <c r="I385" s="3">
        <f t="shared" si="32"/>
        <v>1000</v>
      </c>
      <c r="J385" s="10">
        <f t="shared" si="36"/>
        <v>414000</v>
      </c>
      <c r="K385" t="b">
        <f t="shared" si="33"/>
        <v>0</v>
      </c>
      <c r="L385" s="12"/>
    </row>
    <row r="386" spans="2:12" ht="16">
      <c r="B386" s="9">
        <v>54514</v>
      </c>
      <c r="C386" s="3">
        <f t="shared" si="35"/>
        <v>3526177.9709209022</v>
      </c>
      <c r="D386" s="1">
        <f t="shared" si="31"/>
        <v>3556571.1206785762</v>
      </c>
      <c r="E386" s="10">
        <f t="shared" si="34"/>
        <v>30393.149757673964</v>
      </c>
      <c r="F386" s="10"/>
      <c r="G386" s="10"/>
      <c r="H386" s="21">
        <v>0</v>
      </c>
      <c r="I386" s="3">
        <f t="shared" si="32"/>
        <v>1000</v>
      </c>
      <c r="J386" s="10">
        <f t="shared" si="36"/>
        <v>415000</v>
      </c>
      <c r="K386" t="b">
        <f t="shared" si="33"/>
        <v>0</v>
      </c>
      <c r="L386" s="12"/>
    </row>
    <row r="387" spans="2:12" ht="16">
      <c r="B387" s="9">
        <v>54544</v>
      </c>
      <c r="C387" s="3">
        <f t="shared" si="35"/>
        <v>3556571.1206785762</v>
      </c>
      <c r="D387" s="1">
        <f t="shared" si="31"/>
        <v>3587217.5466842307</v>
      </c>
      <c r="E387" s="10">
        <f t="shared" si="34"/>
        <v>30646.426005654503</v>
      </c>
      <c r="F387" s="10"/>
      <c r="G387" s="10"/>
      <c r="H387" s="21">
        <v>0</v>
      </c>
      <c r="I387" s="3">
        <f t="shared" si="32"/>
        <v>1000</v>
      </c>
      <c r="J387" s="10">
        <f t="shared" si="36"/>
        <v>416000</v>
      </c>
      <c r="K387" t="b">
        <f t="shared" si="33"/>
        <v>0</v>
      </c>
      <c r="L387" s="12"/>
    </row>
    <row r="388" spans="2:12" ht="16">
      <c r="B388" s="9">
        <v>54575</v>
      </c>
      <c r="C388" s="3">
        <f t="shared" si="35"/>
        <v>3587217.5466842307</v>
      </c>
      <c r="D388" s="1">
        <f t="shared" si="31"/>
        <v>3618119.359573266</v>
      </c>
      <c r="E388" s="10">
        <f t="shared" si="34"/>
        <v>30901.812889035325</v>
      </c>
      <c r="F388" s="10"/>
      <c r="G388" s="10"/>
      <c r="H388" s="21">
        <v>0</v>
      </c>
      <c r="I388" s="3">
        <f t="shared" si="32"/>
        <v>1000</v>
      </c>
      <c r="J388" s="10">
        <f t="shared" si="36"/>
        <v>417000</v>
      </c>
      <c r="K388" t="b">
        <f t="shared" si="33"/>
        <v>0</v>
      </c>
      <c r="L388" s="12"/>
    </row>
    <row r="389" spans="2:12" ht="16">
      <c r="B389" s="9">
        <v>54605</v>
      </c>
      <c r="C389" s="3">
        <f t="shared" si="35"/>
        <v>3618119.359573266</v>
      </c>
      <c r="D389" s="1">
        <f t="shared" si="31"/>
        <v>3649278.68756971</v>
      </c>
      <c r="E389" s="10">
        <f t="shared" si="34"/>
        <v>31159.327996443957</v>
      </c>
      <c r="F389" s="10"/>
      <c r="G389" s="10"/>
      <c r="H389" s="21">
        <v>0</v>
      </c>
      <c r="I389" s="3">
        <f t="shared" si="32"/>
        <v>1000</v>
      </c>
      <c r="J389" s="10">
        <f t="shared" si="36"/>
        <v>418000</v>
      </c>
      <c r="K389" t="b">
        <f t="shared" si="33"/>
        <v>0</v>
      </c>
      <c r="L389" s="12"/>
    </row>
    <row r="390" spans="2:12" ht="16">
      <c r="B390" s="9">
        <v>54636</v>
      </c>
      <c r="C390" s="3">
        <f t="shared" si="35"/>
        <v>3649278.68756971</v>
      </c>
      <c r="D390" s="1">
        <f t="shared" si="31"/>
        <v>3680697.6766327908</v>
      </c>
      <c r="E390" s="10">
        <f t="shared" si="34"/>
        <v>31418.989063080866</v>
      </c>
      <c r="F390" s="10"/>
      <c r="G390" s="10"/>
      <c r="H390" s="21">
        <v>0</v>
      </c>
      <c r="I390" s="3">
        <f t="shared" si="32"/>
        <v>1000</v>
      </c>
      <c r="J390" s="10">
        <f t="shared" si="36"/>
        <v>419000</v>
      </c>
      <c r="K390" t="b">
        <f t="shared" si="33"/>
        <v>0</v>
      </c>
      <c r="L390" s="12"/>
    </row>
    <row r="391" spans="2:12" ht="16">
      <c r="B391" s="9">
        <v>54667</v>
      </c>
      <c r="C391" s="3">
        <f t="shared" si="35"/>
        <v>3680697.6766327908</v>
      </c>
      <c r="D391" s="1">
        <f t="shared" si="31"/>
        <v>3712378.4906047308</v>
      </c>
      <c r="E391" s="10">
        <f t="shared" si="34"/>
        <v>31680.813971939962</v>
      </c>
      <c r="F391" s="10"/>
      <c r="G391" s="10"/>
      <c r="H391" s="21">
        <v>0</v>
      </c>
      <c r="I391" s="3">
        <f t="shared" si="32"/>
        <v>1000</v>
      </c>
      <c r="J391" s="10">
        <f t="shared" si="36"/>
        <v>420000</v>
      </c>
      <c r="K391" t="b">
        <f t="shared" si="33"/>
        <v>0</v>
      </c>
      <c r="L391" s="12"/>
    </row>
    <row r="392" spans="2:12" ht="16">
      <c r="B392" s="9">
        <v>54697</v>
      </c>
      <c r="C392" s="3">
        <f t="shared" si="35"/>
        <v>3712378.4906047308</v>
      </c>
      <c r="D392" s="1">
        <f t="shared" si="31"/>
        <v>3744323.3113597701</v>
      </c>
      <c r="E392" s="10">
        <f t="shared" si="34"/>
        <v>31944.820755039342</v>
      </c>
      <c r="F392" s="10"/>
      <c r="G392" s="10"/>
      <c r="H392" s="21">
        <v>0</v>
      </c>
      <c r="I392" s="3">
        <f t="shared" si="32"/>
        <v>1000</v>
      </c>
      <c r="J392" s="10">
        <f t="shared" si="36"/>
        <v>421000</v>
      </c>
      <c r="K392" t="b">
        <f t="shared" si="33"/>
        <v>0</v>
      </c>
      <c r="L392" s="12"/>
    </row>
    <row r="393" spans="2:12" ht="16">
      <c r="B393" s="9">
        <v>54728</v>
      </c>
      <c r="C393" s="3">
        <f t="shared" si="35"/>
        <v>3744323.3113597701</v>
      </c>
      <c r="D393" s="1">
        <f t="shared" si="31"/>
        <v>3776534.3389544347</v>
      </c>
      <c r="E393" s="10">
        <f t="shared" si="34"/>
        <v>32211.0275946646</v>
      </c>
      <c r="F393" s="10"/>
      <c r="G393" s="10"/>
      <c r="H393" s="21">
        <v>0</v>
      </c>
      <c r="I393" s="3">
        <f t="shared" si="32"/>
        <v>1000</v>
      </c>
      <c r="J393" s="10">
        <f t="shared" si="36"/>
        <v>422000</v>
      </c>
      <c r="K393" t="b">
        <f t="shared" si="33"/>
        <v>0</v>
      </c>
      <c r="L393" s="12"/>
    </row>
    <row r="394" spans="2:12" ht="16">
      <c r="B394" s="9">
        <v>54758</v>
      </c>
      <c r="C394" s="3">
        <f t="shared" si="35"/>
        <v>3776534.3389544347</v>
      </c>
      <c r="D394" s="1">
        <f t="shared" si="31"/>
        <v>3809013.7917790548</v>
      </c>
      <c r="E394" s="10">
        <f t="shared" si="34"/>
        <v>32479.452824620064</v>
      </c>
      <c r="F394" s="10"/>
      <c r="G394" s="10"/>
      <c r="H394" s="21">
        <v>0</v>
      </c>
      <c r="I394" s="3">
        <f t="shared" si="32"/>
        <v>1000</v>
      </c>
      <c r="J394" s="10">
        <f t="shared" si="36"/>
        <v>423000</v>
      </c>
      <c r="K394" t="b">
        <f t="shared" si="33"/>
        <v>0</v>
      </c>
      <c r="L394" s="12"/>
    </row>
    <row r="395" spans="2:12" ht="16">
      <c r="B395" s="9">
        <v>54789</v>
      </c>
      <c r="C395" s="3">
        <f t="shared" si="35"/>
        <v>3809013.7917790548</v>
      </c>
      <c r="D395" s="1">
        <f t="shared" si="31"/>
        <v>3841763.9067105469</v>
      </c>
      <c r="E395" s="10">
        <f t="shared" si="34"/>
        <v>32750.114931492135</v>
      </c>
      <c r="F395" s="10"/>
      <c r="G395" s="10"/>
      <c r="H395" s="21">
        <v>0</v>
      </c>
      <c r="I395" s="3">
        <f t="shared" si="32"/>
        <v>1000</v>
      </c>
      <c r="J395" s="10">
        <f t="shared" si="36"/>
        <v>424000</v>
      </c>
      <c r="K395" t="b">
        <f t="shared" si="33"/>
        <v>0</v>
      </c>
      <c r="L395" s="12"/>
    </row>
    <row r="396" spans="2:12" ht="16">
      <c r="B396" s="9">
        <v>54820</v>
      </c>
      <c r="C396" s="3">
        <f t="shared" si="35"/>
        <v>3841763.9067105469</v>
      </c>
      <c r="D396" s="1">
        <f t="shared" si="31"/>
        <v>3874786.9392664679</v>
      </c>
      <c r="E396" s="10">
        <f t="shared" si="34"/>
        <v>33023.032555921003</v>
      </c>
      <c r="F396" s="10"/>
      <c r="G396" s="10"/>
      <c r="H396" s="21">
        <v>0</v>
      </c>
      <c r="I396" s="3">
        <f t="shared" si="32"/>
        <v>1000</v>
      </c>
      <c r="J396" s="10">
        <f t="shared" si="36"/>
        <v>425000</v>
      </c>
      <c r="K396" t="b">
        <f t="shared" si="33"/>
        <v>0</v>
      </c>
      <c r="L396" s="12"/>
    </row>
    <row r="397" spans="2:12" ht="16">
      <c r="B397" s="9">
        <v>54848</v>
      </c>
      <c r="C397" s="3">
        <f t="shared" si="35"/>
        <v>3874786.9392664679</v>
      </c>
      <c r="D397" s="1">
        <f t="shared" si="31"/>
        <v>3908085.1637603552</v>
      </c>
      <c r="E397" s="10">
        <f t="shared" si="34"/>
        <v>33298.224493887275</v>
      </c>
      <c r="F397" s="10"/>
      <c r="G397" s="10"/>
      <c r="H397" s="21">
        <v>0</v>
      </c>
      <c r="I397" s="3">
        <f t="shared" si="32"/>
        <v>1000</v>
      </c>
      <c r="J397" s="10">
        <f t="shared" si="36"/>
        <v>426000</v>
      </c>
      <c r="K397" t="b">
        <f t="shared" si="33"/>
        <v>0</v>
      </c>
      <c r="L397" s="12"/>
    </row>
    <row r="398" spans="2:12" ht="16">
      <c r="B398" s="9">
        <v>54879</v>
      </c>
      <c r="C398" s="3">
        <f t="shared" si="35"/>
        <v>3908085.1637603552</v>
      </c>
      <c r="D398" s="1">
        <f t="shared" si="31"/>
        <v>3941660.873458358</v>
      </c>
      <c r="E398" s="10">
        <f t="shared" si="34"/>
        <v>33575.709698002785</v>
      </c>
      <c r="F398" s="10"/>
      <c r="G398" s="10"/>
      <c r="H398" s="21">
        <v>0</v>
      </c>
      <c r="I398" s="3">
        <f t="shared" si="32"/>
        <v>1000</v>
      </c>
      <c r="J398" s="10">
        <f t="shared" si="36"/>
        <v>427000</v>
      </c>
      <c r="K398" t="b">
        <f t="shared" si="33"/>
        <v>0</v>
      </c>
      <c r="L398" s="12"/>
    </row>
    <row r="399" spans="2:12" ht="16">
      <c r="B399" s="9">
        <v>54909</v>
      </c>
      <c r="C399" s="3">
        <f t="shared" si="35"/>
        <v>3941660.873458358</v>
      </c>
      <c r="D399" s="1">
        <f t="shared" si="31"/>
        <v>3975516.3807371776</v>
      </c>
      <c r="E399" s="10">
        <f t="shared" si="34"/>
        <v>33855.507278819568</v>
      </c>
      <c r="F399" s="10"/>
      <c r="G399" s="10"/>
      <c r="H399" s="21">
        <v>0</v>
      </c>
      <c r="I399" s="3">
        <f t="shared" si="32"/>
        <v>1000</v>
      </c>
      <c r="J399" s="10">
        <f t="shared" si="36"/>
        <v>428000</v>
      </c>
      <c r="K399" t="b">
        <f t="shared" si="33"/>
        <v>0</v>
      </c>
      <c r="L399" s="12"/>
    </row>
    <row r="400" spans="2:12" ht="16">
      <c r="B400" s="9">
        <v>54940</v>
      </c>
      <c r="C400" s="3">
        <f t="shared" si="35"/>
        <v>3975516.3807371776</v>
      </c>
      <c r="D400" s="1">
        <f t="shared" si="31"/>
        <v>4009654.0172433206</v>
      </c>
      <c r="E400" s="10">
        <f t="shared" si="34"/>
        <v>34137.636506143026</v>
      </c>
      <c r="F400" s="10"/>
      <c r="G400" s="10"/>
      <c r="H400" s="21">
        <v>0</v>
      </c>
      <c r="I400" s="3">
        <f t="shared" si="32"/>
        <v>1000</v>
      </c>
      <c r="J400" s="10">
        <f t="shared" si="36"/>
        <v>429000</v>
      </c>
      <c r="K400" t="b">
        <f t="shared" si="33"/>
        <v>0</v>
      </c>
      <c r="L400" s="12"/>
    </row>
    <row r="401" spans="2:12" ht="16">
      <c r="B401" s="9">
        <v>54970</v>
      </c>
      <c r="C401" s="3">
        <f t="shared" si="35"/>
        <v>4009654.0172433206</v>
      </c>
      <c r="D401" s="1">
        <f t="shared" si="31"/>
        <v>4044076.1340536815</v>
      </c>
      <c r="E401" s="10">
        <f t="shared" si="34"/>
        <v>34422.116810360923</v>
      </c>
      <c r="F401" s="10"/>
      <c r="G401" s="10"/>
      <c r="H401" s="21">
        <v>0</v>
      </c>
      <c r="I401" s="3">
        <f t="shared" si="32"/>
        <v>1000</v>
      </c>
      <c r="J401" s="10">
        <f t="shared" si="36"/>
        <v>430000</v>
      </c>
      <c r="K401" t="b">
        <f t="shared" si="33"/>
        <v>0</v>
      </c>
      <c r="L401" s="12"/>
    </row>
    <row r="402" spans="2:12" ht="16">
      <c r="B402" s="9">
        <v>55001</v>
      </c>
      <c r="C402" s="3">
        <f t="shared" si="35"/>
        <v>4044076.1340536815</v>
      </c>
      <c r="D402" s="1">
        <f t="shared" si="31"/>
        <v>4078785.1018374623</v>
      </c>
      <c r="E402" s="10">
        <f t="shared" si="34"/>
        <v>34708.967783780769</v>
      </c>
      <c r="F402" s="10"/>
      <c r="G402" s="10"/>
      <c r="H402" s="21">
        <v>0</v>
      </c>
      <c r="I402" s="3">
        <f t="shared" si="32"/>
        <v>1000</v>
      </c>
      <c r="J402" s="10">
        <f t="shared" si="36"/>
        <v>431000</v>
      </c>
      <c r="K402" t="b">
        <f t="shared" si="33"/>
        <v>0</v>
      </c>
      <c r="L402" s="12"/>
    </row>
    <row r="403" spans="2:12" ht="16">
      <c r="B403" s="9">
        <v>55032</v>
      </c>
      <c r="C403" s="3">
        <f t="shared" si="35"/>
        <v>4078785.1018374623</v>
      </c>
      <c r="D403" s="1">
        <f t="shared" si="31"/>
        <v>4113783.3110194411</v>
      </c>
      <c r="E403" s="10">
        <f t="shared" si="34"/>
        <v>34998.209181978833</v>
      </c>
      <c r="F403" s="10"/>
      <c r="G403" s="10"/>
      <c r="H403" s="21">
        <v>0</v>
      </c>
      <c r="I403" s="3">
        <f t="shared" si="32"/>
        <v>1000</v>
      </c>
      <c r="J403" s="10">
        <f t="shared" si="36"/>
        <v>432000</v>
      </c>
      <c r="K403" t="b">
        <f t="shared" si="33"/>
        <v>0</v>
      </c>
      <c r="L403" s="12"/>
    </row>
    <row r="404" spans="2:12" ht="16">
      <c r="B404" s="9">
        <v>55062</v>
      </c>
      <c r="C404" s="3">
        <f t="shared" si="35"/>
        <v>4113783.3110194411</v>
      </c>
      <c r="D404" s="1">
        <f t="shared" si="31"/>
        <v>4149073.1719446029</v>
      </c>
      <c r="E404" s="10">
        <f t="shared" si="34"/>
        <v>35289.860925161745</v>
      </c>
      <c r="F404" s="10"/>
      <c r="G404" s="10"/>
      <c r="H404" s="21">
        <v>0</v>
      </c>
      <c r="I404" s="3">
        <f t="shared" si="32"/>
        <v>1000</v>
      </c>
      <c r="J404" s="10">
        <f t="shared" si="36"/>
        <v>433000</v>
      </c>
      <c r="K404" t="b">
        <f t="shared" si="33"/>
        <v>0</v>
      </c>
      <c r="L404" s="12"/>
    </row>
    <row r="405" spans="2:12" ht="16">
      <c r="B405" s="9">
        <v>55093</v>
      </c>
      <c r="C405" s="3">
        <f t="shared" si="35"/>
        <v>4149073.1719446029</v>
      </c>
      <c r="D405" s="1">
        <f t="shared" si="31"/>
        <v>4184657.1150441412</v>
      </c>
      <c r="E405" s="10">
        <f t="shared" si="34"/>
        <v>35583.94309953833</v>
      </c>
      <c r="F405" s="10"/>
      <c r="G405" s="10"/>
      <c r="H405" s="21">
        <v>0</v>
      </c>
      <c r="I405" s="3">
        <f t="shared" si="32"/>
        <v>1000</v>
      </c>
      <c r="J405" s="10">
        <f t="shared" si="36"/>
        <v>434000</v>
      </c>
      <c r="K405" t="b">
        <f t="shared" si="33"/>
        <v>0</v>
      </c>
      <c r="L405" s="12"/>
    </row>
    <row r="406" spans="2:12" ht="16">
      <c r="B406" s="9">
        <v>55123</v>
      </c>
      <c r="C406" s="3">
        <f t="shared" si="35"/>
        <v>4184657.1150441412</v>
      </c>
      <c r="D406" s="1">
        <f t="shared" si="31"/>
        <v>4220537.5910028424</v>
      </c>
      <c r="E406" s="10">
        <f t="shared" si="34"/>
        <v>35880.475958701223</v>
      </c>
      <c r="F406" s="10"/>
      <c r="G406" s="10"/>
      <c r="H406" s="21">
        <v>0</v>
      </c>
      <c r="I406" s="3">
        <f t="shared" si="32"/>
        <v>1000</v>
      </c>
      <c r="J406" s="10">
        <f t="shared" si="36"/>
        <v>435000</v>
      </c>
      <c r="K406" t="b">
        <f t="shared" si="33"/>
        <v>0</v>
      </c>
      <c r="L406" s="12"/>
    </row>
    <row r="407" spans="2:12" ht="16">
      <c r="B407" s="9">
        <v>55154</v>
      </c>
      <c r="C407" s="3">
        <f t="shared" si="35"/>
        <v>4220537.5910028424</v>
      </c>
      <c r="D407" s="1">
        <f t="shared" si="31"/>
        <v>4256717.0709278658</v>
      </c>
      <c r="E407" s="10">
        <f t="shared" si="34"/>
        <v>36179.479925023392</v>
      </c>
      <c r="F407" s="10"/>
      <c r="G407" s="10"/>
      <c r="H407" s="21">
        <v>0</v>
      </c>
      <c r="I407" s="3">
        <f t="shared" si="32"/>
        <v>1000</v>
      </c>
      <c r="J407" s="10">
        <f t="shared" si="36"/>
        <v>436000</v>
      </c>
      <c r="K407" t="b">
        <f t="shared" si="33"/>
        <v>0</v>
      </c>
      <c r="L407" s="12"/>
    </row>
    <row r="408" spans="2:12" ht="16">
      <c r="B408" s="9">
        <v>55185</v>
      </c>
      <c r="C408" s="3">
        <f t="shared" si="35"/>
        <v>4256717.0709278658</v>
      </c>
      <c r="D408" s="1">
        <f t="shared" si="31"/>
        <v>4293198.0465189312</v>
      </c>
      <c r="E408" s="10">
        <f t="shared" si="34"/>
        <v>36480.975591065362</v>
      </c>
      <c r="F408" s="10"/>
      <c r="G408" s="10"/>
      <c r="H408" s="21">
        <v>0</v>
      </c>
      <c r="I408" s="3">
        <f t="shared" si="32"/>
        <v>1000</v>
      </c>
      <c r="J408" s="10">
        <f t="shared" si="36"/>
        <v>437000</v>
      </c>
      <c r="K408" t="b">
        <f t="shared" si="33"/>
        <v>0</v>
      </c>
      <c r="L408" s="12"/>
    </row>
    <row r="409" spans="2:12" ht="16">
      <c r="B409" s="9">
        <v>55213</v>
      </c>
      <c r="C409" s="3">
        <f t="shared" si="35"/>
        <v>4293198.0465189312</v>
      </c>
      <c r="D409" s="1">
        <f t="shared" ref="D409:D472" si="37">(C409+H409+I409)*(1+$F$10)</f>
        <v>4329983.030239922</v>
      </c>
      <c r="E409" s="10">
        <f t="shared" si="34"/>
        <v>36784.983720990829</v>
      </c>
      <c r="F409" s="10"/>
      <c r="G409" s="10"/>
      <c r="H409" s="21">
        <v>0</v>
      </c>
      <c r="I409" s="3">
        <f t="shared" ref="I409:I472" si="38">IF($C$13&gt;=B409,0,IF(K408=FALSE,$C$11))</f>
        <v>1000</v>
      </c>
      <c r="J409" s="10">
        <f t="shared" si="36"/>
        <v>438000</v>
      </c>
      <c r="K409" t="b">
        <f t="shared" ref="K409:K470" si="39">IF(J409&gt;=500000,TRUE)</f>
        <v>0</v>
      </c>
      <c r="L409" s="12"/>
    </row>
    <row r="410" spans="2:12" ht="16">
      <c r="B410" s="9">
        <v>55244</v>
      </c>
      <c r="C410" s="3">
        <f t="shared" si="35"/>
        <v>4329983.030239922</v>
      </c>
      <c r="D410" s="1">
        <f t="shared" si="37"/>
        <v>4367074.5554919215</v>
      </c>
      <c r="E410" s="10">
        <f t="shared" ref="E410:E473" si="40">D410-C410</f>
        <v>37091.525251999497</v>
      </c>
      <c r="F410" s="10"/>
      <c r="G410" s="10"/>
      <c r="H410" s="21">
        <v>0</v>
      </c>
      <c r="I410" s="3">
        <f t="shared" si="38"/>
        <v>1000</v>
      </c>
      <c r="J410" s="10">
        <f t="shared" si="36"/>
        <v>439000</v>
      </c>
      <c r="K410" t="b">
        <f t="shared" si="39"/>
        <v>0</v>
      </c>
      <c r="L410" s="12"/>
    </row>
    <row r="411" spans="2:12" ht="16">
      <c r="B411" s="9">
        <v>55274</v>
      </c>
      <c r="C411" s="3">
        <f t="shared" ref="C411:C474" si="41">D410</f>
        <v>4367074.5554919215</v>
      </c>
      <c r="D411" s="1">
        <f t="shared" si="37"/>
        <v>4404475.1767876875</v>
      </c>
      <c r="E411" s="10">
        <f t="shared" si="40"/>
        <v>37400.621295765974</v>
      </c>
      <c r="F411" s="10"/>
      <c r="G411" s="10"/>
      <c r="H411" s="21">
        <v>0</v>
      </c>
      <c r="I411" s="3">
        <f t="shared" si="38"/>
        <v>1000</v>
      </c>
      <c r="J411" s="10">
        <f t="shared" si="36"/>
        <v>440000</v>
      </c>
      <c r="K411" t="b">
        <f t="shared" si="39"/>
        <v>0</v>
      </c>
      <c r="L411" s="12"/>
    </row>
    <row r="412" spans="2:12" ht="16">
      <c r="B412" s="9">
        <v>55305</v>
      </c>
      <c r="C412" s="3">
        <f t="shared" si="41"/>
        <v>4404475.1767876875</v>
      </c>
      <c r="D412" s="1">
        <f t="shared" si="37"/>
        <v>4442187.4699275848</v>
      </c>
      <c r="E412" s="10">
        <f t="shared" si="40"/>
        <v>37712.293139897287</v>
      </c>
      <c r="F412" s="10"/>
      <c r="G412" s="10"/>
      <c r="H412" s="21">
        <v>0</v>
      </c>
      <c r="I412" s="3">
        <f t="shared" si="38"/>
        <v>1000</v>
      </c>
      <c r="J412" s="10">
        <f t="shared" si="36"/>
        <v>441000</v>
      </c>
      <c r="K412" t="b">
        <f t="shared" si="39"/>
        <v>0</v>
      </c>
      <c r="L412" s="12"/>
    </row>
    <row r="413" spans="2:12" ht="16">
      <c r="B413" s="9">
        <v>55335</v>
      </c>
      <c r="C413" s="3">
        <f t="shared" si="41"/>
        <v>4442187.4699275848</v>
      </c>
      <c r="D413" s="1">
        <f t="shared" si="37"/>
        <v>4480214.0321769807</v>
      </c>
      <c r="E413" s="10">
        <f t="shared" si="40"/>
        <v>38026.562249395996</v>
      </c>
      <c r="F413" s="10"/>
      <c r="G413" s="10"/>
      <c r="H413" s="21">
        <v>0</v>
      </c>
      <c r="I413" s="3">
        <f t="shared" si="38"/>
        <v>1000</v>
      </c>
      <c r="J413" s="10">
        <f t="shared" si="36"/>
        <v>442000</v>
      </c>
      <c r="K413" t="b">
        <f t="shared" si="39"/>
        <v>0</v>
      </c>
      <c r="L413" s="12"/>
    </row>
    <row r="414" spans="2:12" ht="16">
      <c r="B414" s="9">
        <v>55366</v>
      </c>
      <c r="C414" s="3">
        <f t="shared" si="41"/>
        <v>4480214.0321769807</v>
      </c>
      <c r="D414" s="1">
        <f t="shared" si="37"/>
        <v>4518557.4824451217</v>
      </c>
      <c r="E414" s="10">
        <f t="shared" si="40"/>
        <v>38343.450268140994</v>
      </c>
      <c r="F414" s="10"/>
      <c r="G414" s="10"/>
      <c r="H414" s="21">
        <v>0</v>
      </c>
      <c r="I414" s="3">
        <f t="shared" si="38"/>
        <v>1000</v>
      </c>
      <c r="J414" s="10">
        <f t="shared" si="36"/>
        <v>443000</v>
      </c>
      <c r="K414" t="b">
        <f t="shared" si="39"/>
        <v>0</v>
      </c>
      <c r="L414" s="12"/>
    </row>
    <row r="415" spans="2:12" ht="16">
      <c r="B415" s="9">
        <v>55397</v>
      </c>
      <c r="C415" s="3">
        <f t="shared" si="41"/>
        <v>4518557.4824451217</v>
      </c>
      <c r="D415" s="1">
        <f t="shared" si="37"/>
        <v>4557220.4614654975</v>
      </c>
      <c r="E415" s="10">
        <f t="shared" si="40"/>
        <v>38662.979020375758</v>
      </c>
      <c r="F415" s="10"/>
      <c r="G415" s="10"/>
      <c r="H415" s="21">
        <v>0</v>
      </c>
      <c r="I415" s="3">
        <f t="shared" si="38"/>
        <v>1000</v>
      </c>
      <c r="J415" s="10">
        <f t="shared" si="36"/>
        <v>444000</v>
      </c>
      <c r="K415" t="b">
        <f t="shared" si="39"/>
        <v>0</v>
      </c>
      <c r="L415" s="12"/>
    </row>
    <row r="416" spans="2:12" ht="16">
      <c r="B416" s="9">
        <v>55427</v>
      </c>
      <c r="C416" s="3">
        <f t="shared" si="41"/>
        <v>4557220.4614654975</v>
      </c>
      <c r="D416" s="1">
        <f t="shared" si="37"/>
        <v>4596205.6319777099</v>
      </c>
      <c r="E416" s="10">
        <f t="shared" si="40"/>
        <v>38985.17051221244</v>
      </c>
      <c r="F416" s="10"/>
      <c r="G416" s="10"/>
      <c r="H416" s="21">
        <v>0</v>
      </c>
      <c r="I416" s="3">
        <f t="shared" si="38"/>
        <v>1000</v>
      </c>
      <c r="J416" s="10">
        <f t="shared" si="36"/>
        <v>445000</v>
      </c>
      <c r="K416" t="b">
        <f t="shared" si="39"/>
        <v>0</v>
      </c>
      <c r="L416" s="12"/>
    </row>
    <row r="417" spans="1:12" ht="16">
      <c r="B417" s="9">
        <v>55458</v>
      </c>
      <c r="C417" s="3">
        <f t="shared" si="41"/>
        <v>4596205.6319777099</v>
      </c>
      <c r="D417" s="1">
        <f t="shared" si="37"/>
        <v>4635515.6789108571</v>
      </c>
      <c r="E417" s="10">
        <f t="shared" si="40"/>
        <v>39310.046933147125</v>
      </c>
      <c r="F417" s="10"/>
      <c r="G417" s="10"/>
      <c r="H417" s="21">
        <v>0</v>
      </c>
      <c r="I417" s="3">
        <f t="shared" si="38"/>
        <v>1000</v>
      </c>
      <c r="J417" s="10">
        <f t="shared" si="36"/>
        <v>446000</v>
      </c>
      <c r="K417" t="b">
        <f t="shared" si="39"/>
        <v>0</v>
      </c>
      <c r="L417" s="12"/>
    </row>
    <row r="418" spans="1:12" ht="16">
      <c r="B418" s="9">
        <v>55488</v>
      </c>
      <c r="C418" s="3">
        <f t="shared" si="41"/>
        <v>4635515.6789108571</v>
      </c>
      <c r="D418" s="1">
        <f t="shared" si="37"/>
        <v>4675153.3095684471</v>
      </c>
      <c r="E418" s="10">
        <f t="shared" si="40"/>
        <v>39637.630657589994</v>
      </c>
      <c r="F418" s="10"/>
      <c r="G418" s="10"/>
      <c r="H418" s="21">
        <v>0</v>
      </c>
      <c r="I418" s="3">
        <f t="shared" si="38"/>
        <v>1000</v>
      </c>
      <c r="J418" s="10">
        <f t="shared" si="36"/>
        <v>447000</v>
      </c>
      <c r="K418" t="b">
        <f t="shared" si="39"/>
        <v>0</v>
      </c>
      <c r="L418" s="12"/>
    </row>
    <row r="419" spans="1:12" ht="16">
      <c r="B419" s="9">
        <v>55519</v>
      </c>
      <c r="C419" s="3">
        <f t="shared" si="41"/>
        <v>4675153.3095684471</v>
      </c>
      <c r="D419" s="1">
        <f t="shared" si="37"/>
        <v>4715121.2538148509</v>
      </c>
      <c r="E419" s="10">
        <f t="shared" si="40"/>
        <v>39967.944246403873</v>
      </c>
      <c r="F419" s="10"/>
      <c r="G419" s="10"/>
      <c r="H419" s="21">
        <v>0</v>
      </c>
      <c r="I419" s="3">
        <f t="shared" si="38"/>
        <v>1000</v>
      </c>
      <c r="J419" s="10">
        <f t="shared" si="36"/>
        <v>448000</v>
      </c>
      <c r="K419" t="b">
        <f t="shared" si="39"/>
        <v>0</v>
      </c>
      <c r="L419" s="12"/>
    </row>
    <row r="420" spans="1:12" ht="16">
      <c r="B420" s="9">
        <v>55550</v>
      </c>
      <c r="C420" s="3">
        <f t="shared" si="41"/>
        <v>4715121.2538148509</v>
      </c>
      <c r="D420" s="1">
        <f t="shared" si="37"/>
        <v>4755422.2642633077</v>
      </c>
      <c r="E420" s="10">
        <f t="shared" si="40"/>
        <v>40301.010448456742</v>
      </c>
      <c r="F420" s="10"/>
      <c r="G420" s="10"/>
      <c r="H420" s="21">
        <v>0</v>
      </c>
      <c r="I420" s="3">
        <f t="shared" si="38"/>
        <v>1000</v>
      </c>
      <c r="J420" s="10">
        <f t="shared" si="36"/>
        <v>449000</v>
      </c>
      <c r="K420" t="b">
        <f t="shared" si="39"/>
        <v>0</v>
      </c>
      <c r="L420" s="12"/>
    </row>
    <row r="421" spans="1:12" ht="16">
      <c r="B421" s="9">
        <v>55579</v>
      </c>
      <c r="C421" s="3">
        <f t="shared" si="41"/>
        <v>4755422.2642633077</v>
      </c>
      <c r="D421" s="1">
        <f t="shared" si="37"/>
        <v>4796059.1164655015</v>
      </c>
      <c r="E421" s="10">
        <f t="shared" si="40"/>
        <v>40636.852202193812</v>
      </c>
      <c r="F421" s="10"/>
      <c r="G421" s="10"/>
      <c r="H421" s="21">
        <v>0</v>
      </c>
      <c r="I421" s="3">
        <f t="shared" si="38"/>
        <v>1000</v>
      </c>
      <c r="J421" s="10">
        <f t="shared" si="36"/>
        <v>450000</v>
      </c>
      <c r="K421" t="b">
        <f t="shared" si="39"/>
        <v>0</v>
      </c>
      <c r="L421" s="12"/>
    </row>
    <row r="422" spans="1:12" ht="16">
      <c r="B422" s="9">
        <v>55610</v>
      </c>
      <c r="C422" s="3">
        <f t="shared" si="41"/>
        <v>4796059.1164655015</v>
      </c>
      <c r="D422" s="1">
        <f t="shared" si="37"/>
        <v>4837034.6091027139</v>
      </c>
      <c r="E422" s="10">
        <f t="shared" si="40"/>
        <v>40975.492637212388</v>
      </c>
      <c r="F422" s="10"/>
      <c r="G422" s="10"/>
      <c r="H422" s="21">
        <v>0</v>
      </c>
      <c r="I422" s="3">
        <f t="shared" si="38"/>
        <v>1000</v>
      </c>
      <c r="J422" s="10">
        <f t="shared" ref="J422:J485" si="42">IF(H422&gt;0,H422+J421+I422,J421+I422)</f>
        <v>451000</v>
      </c>
      <c r="K422" t="b">
        <f t="shared" si="39"/>
        <v>0</v>
      </c>
      <c r="L422" s="12"/>
    </row>
    <row r="423" spans="1:12" ht="16">
      <c r="B423" s="9">
        <v>55640</v>
      </c>
      <c r="C423" s="3">
        <f t="shared" si="41"/>
        <v>4837034.6091027139</v>
      </c>
      <c r="D423" s="1">
        <f t="shared" si="37"/>
        <v>4878351.5641785692</v>
      </c>
      <c r="E423" s="10">
        <f t="shared" si="40"/>
        <v>41316.955075855367</v>
      </c>
      <c r="F423" s="10"/>
      <c r="G423" s="10"/>
      <c r="H423" s="21">
        <v>0</v>
      </c>
      <c r="I423" s="3">
        <f t="shared" si="38"/>
        <v>1000</v>
      </c>
      <c r="J423" s="10">
        <f t="shared" si="42"/>
        <v>452000</v>
      </c>
      <c r="K423" t="b">
        <f t="shared" si="39"/>
        <v>0</v>
      </c>
      <c r="L423" s="12"/>
    </row>
    <row r="424" spans="1:12" ht="16">
      <c r="B424" s="9">
        <v>55671</v>
      </c>
      <c r="C424" s="3">
        <f t="shared" si="41"/>
        <v>4878351.5641785692</v>
      </c>
      <c r="D424" s="1">
        <f t="shared" si="37"/>
        <v>4920012.8272133907</v>
      </c>
      <c r="E424" s="10">
        <f t="shared" si="40"/>
        <v>41661.263034821488</v>
      </c>
      <c r="F424" s="10"/>
      <c r="G424" s="10"/>
      <c r="H424" s="21">
        <v>0</v>
      </c>
      <c r="I424" s="3">
        <f t="shared" si="38"/>
        <v>1000</v>
      </c>
      <c r="J424" s="10">
        <f t="shared" si="42"/>
        <v>453000</v>
      </c>
      <c r="K424" t="b">
        <f t="shared" si="39"/>
        <v>0</v>
      </c>
      <c r="L424" s="12"/>
    </row>
    <row r="425" spans="1:12" ht="14">
      <c r="A425" s="2"/>
      <c r="B425" s="9">
        <v>55701</v>
      </c>
      <c r="C425" s="3">
        <f t="shared" si="41"/>
        <v>4920012.8272133907</v>
      </c>
      <c r="D425" s="1">
        <f t="shared" si="37"/>
        <v>4962021.2674401691</v>
      </c>
      <c r="E425" s="10">
        <f t="shared" si="40"/>
        <v>42008.440226778388</v>
      </c>
      <c r="F425" s="10"/>
      <c r="G425" s="10"/>
      <c r="H425" s="21">
        <v>0</v>
      </c>
      <c r="I425" s="3">
        <f t="shared" si="38"/>
        <v>1000</v>
      </c>
      <c r="J425" s="10">
        <f t="shared" si="42"/>
        <v>454000</v>
      </c>
      <c r="K425" t="b">
        <f t="shared" si="39"/>
        <v>0</v>
      </c>
    </row>
    <row r="426" spans="1:12" ht="14">
      <c r="B426" s="9">
        <v>55732</v>
      </c>
      <c r="C426" s="3">
        <f t="shared" si="41"/>
        <v>4962021.2674401691</v>
      </c>
      <c r="D426" s="1">
        <f t="shared" si="37"/>
        <v>5004379.7780021708</v>
      </c>
      <c r="E426" s="10">
        <f t="shared" si="40"/>
        <v>42358.510562001728</v>
      </c>
      <c r="F426" s="10"/>
      <c r="G426" s="10"/>
      <c r="H426" s="21">
        <v>0</v>
      </c>
      <c r="I426" s="3">
        <f t="shared" si="38"/>
        <v>1000</v>
      </c>
      <c r="J426" s="10">
        <f t="shared" si="42"/>
        <v>455000</v>
      </c>
      <c r="K426" t="b">
        <f t="shared" si="39"/>
        <v>0</v>
      </c>
    </row>
    <row r="427" spans="1:12" ht="14">
      <c r="B427" s="9">
        <v>55763</v>
      </c>
      <c r="C427" s="3">
        <f t="shared" si="41"/>
        <v>5004379.7780021708</v>
      </c>
      <c r="D427" s="1">
        <f t="shared" si="37"/>
        <v>5047091.2761521889</v>
      </c>
      <c r="E427" s="10">
        <f t="shared" si="40"/>
        <v>42711.498150018044</v>
      </c>
      <c r="F427" s="10"/>
      <c r="G427" s="10"/>
      <c r="H427" s="21">
        <v>0</v>
      </c>
      <c r="I427" s="3">
        <f t="shared" si="38"/>
        <v>1000</v>
      </c>
      <c r="J427" s="10">
        <f t="shared" si="42"/>
        <v>456000</v>
      </c>
      <c r="K427" t="b">
        <f t="shared" si="39"/>
        <v>0</v>
      </c>
    </row>
    <row r="428" spans="1:12" ht="14">
      <c r="B428" s="9">
        <v>55793</v>
      </c>
      <c r="C428" s="3">
        <f t="shared" si="41"/>
        <v>5047091.2761521889</v>
      </c>
      <c r="D428" s="1">
        <f t="shared" si="37"/>
        <v>5090158.703453457</v>
      </c>
      <c r="E428" s="10">
        <f t="shared" si="40"/>
        <v>43067.427301268093</v>
      </c>
      <c r="F428" s="10"/>
      <c r="G428" s="10"/>
      <c r="H428" s="21">
        <v>0</v>
      </c>
      <c r="I428" s="3">
        <f t="shared" si="38"/>
        <v>1000</v>
      </c>
      <c r="J428" s="10">
        <f t="shared" si="42"/>
        <v>457000</v>
      </c>
      <c r="K428" t="b">
        <f t="shared" si="39"/>
        <v>0</v>
      </c>
    </row>
    <row r="429" spans="1:12" ht="14">
      <c r="B429" s="9">
        <v>55824</v>
      </c>
      <c r="C429" s="3">
        <f t="shared" si="41"/>
        <v>5090158.703453457</v>
      </c>
      <c r="D429" s="1">
        <f t="shared" si="37"/>
        <v>5133585.0259822356</v>
      </c>
      <c r="E429" s="10">
        <f t="shared" si="40"/>
        <v>43426.322528778575</v>
      </c>
      <c r="F429" s="10"/>
      <c r="G429" s="10"/>
      <c r="H429" s="21">
        <v>0</v>
      </c>
      <c r="I429" s="3">
        <f t="shared" si="38"/>
        <v>1000</v>
      </c>
      <c r="J429" s="10">
        <f t="shared" si="42"/>
        <v>458000</v>
      </c>
      <c r="K429" t="b">
        <f t="shared" si="39"/>
        <v>0</v>
      </c>
    </row>
    <row r="430" spans="1:12" ht="14">
      <c r="B430" s="9">
        <v>55854</v>
      </c>
      <c r="C430" s="3">
        <f t="shared" si="41"/>
        <v>5133585.0259822356</v>
      </c>
      <c r="D430" s="1">
        <f t="shared" si="37"/>
        <v>5177373.2345320871</v>
      </c>
      <c r="E430" s="10">
        <f t="shared" si="40"/>
        <v>43788.208549851552</v>
      </c>
      <c r="F430" s="10"/>
      <c r="G430" s="10"/>
      <c r="H430" s="21">
        <v>0</v>
      </c>
      <c r="I430" s="3">
        <f t="shared" si="38"/>
        <v>1000</v>
      </c>
      <c r="J430" s="10">
        <f t="shared" si="42"/>
        <v>459000</v>
      </c>
      <c r="K430" t="b">
        <f t="shared" si="39"/>
        <v>0</v>
      </c>
    </row>
    <row r="431" spans="1:12" ht="14">
      <c r="B431" s="9">
        <v>55885</v>
      </c>
      <c r="C431" s="3">
        <f t="shared" si="41"/>
        <v>5177373.2345320871</v>
      </c>
      <c r="D431" s="1">
        <f t="shared" si="37"/>
        <v>5221526.344819854</v>
      </c>
      <c r="E431" s="10">
        <f t="shared" si="40"/>
        <v>44153.110287766904</v>
      </c>
      <c r="F431" s="10"/>
      <c r="G431" s="10"/>
      <c r="H431" s="21">
        <v>0</v>
      </c>
      <c r="I431" s="3">
        <f t="shared" si="38"/>
        <v>1000</v>
      </c>
      <c r="J431" s="10">
        <f t="shared" si="42"/>
        <v>460000</v>
      </c>
      <c r="K431" t="b">
        <f t="shared" si="39"/>
        <v>0</v>
      </c>
    </row>
    <row r="432" spans="1:12" ht="14">
      <c r="B432" s="9">
        <v>55916</v>
      </c>
      <c r="C432" s="3">
        <f t="shared" si="41"/>
        <v>5221526.344819854</v>
      </c>
      <c r="D432" s="1">
        <f t="shared" si="37"/>
        <v>5266047.3976933528</v>
      </c>
      <c r="E432" s="10">
        <f t="shared" si="40"/>
        <v>44521.05287349876</v>
      </c>
      <c r="F432" s="10"/>
      <c r="G432" s="10"/>
      <c r="H432" s="21">
        <v>0</v>
      </c>
      <c r="I432" s="3">
        <f t="shared" si="38"/>
        <v>1000</v>
      </c>
      <c r="J432" s="10">
        <f t="shared" si="42"/>
        <v>461000</v>
      </c>
      <c r="K432" t="b">
        <f t="shared" si="39"/>
        <v>0</v>
      </c>
    </row>
    <row r="433" spans="2:11" ht="14">
      <c r="B433" s="9">
        <v>55944</v>
      </c>
      <c r="C433" s="3">
        <f t="shared" si="41"/>
        <v>5266047.3976933528</v>
      </c>
      <c r="D433" s="1">
        <f t="shared" si="37"/>
        <v>5310939.4593407968</v>
      </c>
      <c r="E433" s="10">
        <f t="shared" si="40"/>
        <v>44892.061647444032</v>
      </c>
      <c r="F433" s="10"/>
      <c r="G433" s="10"/>
      <c r="H433" s="21">
        <v>0</v>
      </c>
      <c r="I433" s="3">
        <f t="shared" si="38"/>
        <v>1000</v>
      </c>
      <c r="J433" s="10">
        <f t="shared" si="42"/>
        <v>462000</v>
      </c>
      <c r="K433" t="b">
        <f t="shared" si="39"/>
        <v>0</v>
      </c>
    </row>
    <row r="434" spans="2:11" ht="14">
      <c r="B434" s="9">
        <v>55975</v>
      </c>
      <c r="C434" s="3">
        <f t="shared" si="41"/>
        <v>5310939.4593407968</v>
      </c>
      <c r="D434" s="1">
        <f t="shared" si="37"/>
        <v>5356205.6215019701</v>
      </c>
      <c r="E434" s="10">
        <f t="shared" si="40"/>
        <v>45266.162161173299</v>
      </c>
      <c r="F434" s="10"/>
      <c r="G434" s="10"/>
      <c r="H434" s="21">
        <v>0</v>
      </c>
      <c r="I434" s="3">
        <f t="shared" si="38"/>
        <v>1000</v>
      </c>
      <c r="J434" s="10">
        <f t="shared" si="42"/>
        <v>463000</v>
      </c>
      <c r="K434" t="b">
        <f t="shared" si="39"/>
        <v>0</v>
      </c>
    </row>
    <row r="435" spans="2:11" ht="14">
      <c r="B435" s="9">
        <v>56005</v>
      </c>
      <c r="C435" s="3">
        <f t="shared" si="41"/>
        <v>5356205.6215019701</v>
      </c>
      <c r="D435" s="1">
        <f t="shared" si="37"/>
        <v>5401849.0016811527</v>
      </c>
      <c r="E435" s="10">
        <f t="shared" si="40"/>
        <v>45643.380179182626</v>
      </c>
      <c r="F435" s="10"/>
      <c r="G435" s="10"/>
      <c r="H435" s="21">
        <v>0</v>
      </c>
      <c r="I435" s="3">
        <f t="shared" si="38"/>
        <v>1000</v>
      </c>
      <c r="J435" s="10">
        <f t="shared" si="42"/>
        <v>464000</v>
      </c>
      <c r="K435" t="b">
        <f t="shared" si="39"/>
        <v>0</v>
      </c>
    </row>
    <row r="436" spans="2:11" ht="14">
      <c r="B436" s="9">
        <v>56036</v>
      </c>
      <c r="C436" s="3">
        <f t="shared" si="41"/>
        <v>5401849.0016811527</v>
      </c>
      <c r="D436" s="1">
        <f t="shared" si="37"/>
        <v>5447872.7433618288</v>
      </c>
      <c r="E436" s="10">
        <f t="shared" si="40"/>
        <v>46023.741680676118</v>
      </c>
      <c r="F436" s="10"/>
      <c r="G436" s="10"/>
      <c r="H436" s="21">
        <v>0</v>
      </c>
      <c r="I436" s="3">
        <f t="shared" si="38"/>
        <v>1000</v>
      </c>
      <c r="J436" s="10">
        <f t="shared" si="42"/>
        <v>465000</v>
      </c>
      <c r="K436" t="b">
        <f t="shared" si="39"/>
        <v>0</v>
      </c>
    </row>
    <row r="437" spans="2:11" ht="14">
      <c r="B437" s="9">
        <v>56066</v>
      </c>
      <c r="C437" s="3">
        <f t="shared" si="41"/>
        <v>5447872.7433618288</v>
      </c>
      <c r="D437" s="1">
        <f t="shared" si="37"/>
        <v>5494280.0162231773</v>
      </c>
      <c r="E437" s="10">
        <f t="shared" si="40"/>
        <v>46407.272861348465</v>
      </c>
      <c r="F437" s="10"/>
      <c r="G437" s="10"/>
      <c r="H437" s="21">
        <v>0</v>
      </c>
      <c r="I437" s="3">
        <f t="shared" si="38"/>
        <v>1000</v>
      </c>
      <c r="J437" s="10">
        <f t="shared" si="42"/>
        <v>466000</v>
      </c>
      <c r="K437" t="b">
        <f t="shared" si="39"/>
        <v>0</v>
      </c>
    </row>
    <row r="438" spans="2:11" ht="14">
      <c r="B438" s="9">
        <v>56097</v>
      </c>
      <c r="C438" s="3">
        <f t="shared" si="41"/>
        <v>5494280.0162231773</v>
      </c>
      <c r="D438" s="1">
        <f t="shared" si="37"/>
        <v>5541074.01635837</v>
      </c>
      <c r="E438" s="10">
        <f t="shared" si="40"/>
        <v>46794.000135192648</v>
      </c>
      <c r="F438" s="10"/>
      <c r="G438" s="10"/>
      <c r="H438" s="21">
        <v>0</v>
      </c>
      <c r="I438" s="3">
        <f t="shared" si="38"/>
        <v>1000</v>
      </c>
      <c r="J438" s="10">
        <f t="shared" si="42"/>
        <v>467000</v>
      </c>
      <c r="K438" t="b">
        <f t="shared" si="39"/>
        <v>0</v>
      </c>
    </row>
    <row r="439" spans="2:11" ht="14">
      <c r="B439" s="9">
        <v>56128</v>
      </c>
      <c r="C439" s="3">
        <f t="shared" si="41"/>
        <v>5541074.01635837</v>
      </c>
      <c r="D439" s="1">
        <f t="shared" si="37"/>
        <v>5588257.9664946897</v>
      </c>
      <c r="E439" s="10">
        <f t="shared" si="40"/>
        <v>47183.950136319734</v>
      </c>
      <c r="F439" s="10"/>
      <c r="G439" s="10"/>
      <c r="H439" s="21">
        <v>0</v>
      </c>
      <c r="I439" s="3">
        <f t="shared" si="38"/>
        <v>1000</v>
      </c>
      <c r="J439" s="10">
        <f t="shared" si="42"/>
        <v>468000</v>
      </c>
      <c r="K439" t="b">
        <f t="shared" si="39"/>
        <v>0</v>
      </c>
    </row>
    <row r="440" spans="2:11" ht="14">
      <c r="B440" s="9">
        <v>56158</v>
      </c>
      <c r="C440" s="3">
        <f t="shared" si="41"/>
        <v>5588257.9664946897</v>
      </c>
      <c r="D440" s="1">
        <f t="shared" si="37"/>
        <v>5635835.1162154786</v>
      </c>
      <c r="E440" s="10">
        <f t="shared" si="40"/>
        <v>47577.149720788933</v>
      </c>
      <c r="F440" s="10"/>
      <c r="G440" s="10"/>
      <c r="H440" s="21">
        <v>0</v>
      </c>
      <c r="I440" s="3">
        <f t="shared" si="38"/>
        <v>1000</v>
      </c>
      <c r="J440" s="10">
        <f t="shared" si="42"/>
        <v>469000</v>
      </c>
      <c r="K440" t="b">
        <f t="shared" si="39"/>
        <v>0</v>
      </c>
    </row>
    <row r="441" spans="2:11" ht="14">
      <c r="B441" s="9">
        <v>56189</v>
      </c>
      <c r="C441" s="3">
        <f t="shared" si="41"/>
        <v>5635835.1162154786</v>
      </c>
      <c r="D441" s="1">
        <f t="shared" si="37"/>
        <v>5683808.7421839405</v>
      </c>
      <c r="E441" s="10">
        <f t="shared" si="40"/>
        <v>47973.625968461856</v>
      </c>
      <c r="F441" s="10"/>
      <c r="G441" s="10"/>
      <c r="H441" s="21">
        <v>0</v>
      </c>
      <c r="I441" s="3">
        <f t="shared" si="38"/>
        <v>1000</v>
      </c>
      <c r="J441" s="10">
        <f t="shared" si="42"/>
        <v>470000</v>
      </c>
      <c r="K441" t="b">
        <f t="shared" si="39"/>
        <v>0</v>
      </c>
    </row>
    <row r="442" spans="2:11" ht="14">
      <c r="B442" s="9">
        <v>56219</v>
      </c>
      <c r="C442" s="3">
        <f t="shared" si="41"/>
        <v>5683808.7421839405</v>
      </c>
      <c r="D442" s="1">
        <f t="shared" si="37"/>
        <v>5732182.1483688066</v>
      </c>
      <c r="E442" s="10">
        <f t="shared" si="40"/>
        <v>48373.406184866093</v>
      </c>
      <c r="F442" s="10"/>
      <c r="G442" s="10"/>
      <c r="H442" s="21">
        <v>0</v>
      </c>
      <c r="I442" s="3">
        <f t="shared" si="38"/>
        <v>1000</v>
      </c>
      <c r="J442" s="10">
        <f t="shared" si="42"/>
        <v>471000</v>
      </c>
      <c r="K442" t="b">
        <f t="shared" si="39"/>
        <v>0</v>
      </c>
    </row>
    <row r="443" spans="2:11" ht="14">
      <c r="B443" s="9">
        <v>56250</v>
      </c>
      <c r="C443" s="3">
        <f t="shared" si="41"/>
        <v>5732182.1483688066</v>
      </c>
      <c r="D443" s="1">
        <f t="shared" si="37"/>
        <v>5780958.6662718793</v>
      </c>
      <c r="E443" s="10">
        <f t="shared" si="40"/>
        <v>48776.51790307276</v>
      </c>
      <c r="F443" s="10"/>
      <c r="G443" s="10"/>
      <c r="H443" s="21">
        <v>0</v>
      </c>
      <c r="I443" s="3">
        <f t="shared" si="38"/>
        <v>1000</v>
      </c>
      <c r="J443" s="10">
        <f t="shared" si="42"/>
        <v>472000</v>
      </c>
      <c r="K443" t="b">
        <f t="shared" si="39"/>
        <v>0</v>
      </c>
    </row>
    <row r="444" spans="2:11" ht="14">
      <c r="B444" s="9">
        <v>56281</v>
      </c>
      <c r="C444" s="3">
        <f t="shared" si="41"/>
        <v>5780958.6662718793</v>
      </c>
      <c r="D444" s="1">
        <f t="shared" si="37"/>
        <v>5830141.6551574785</v>
      </c>
      <c r="E444" s="10">
        <f t="shared" si="40"/>
        <v>49182.988885599189</v>
      </c>
      <c r="F444" s="10"/>
      <c r="G444" s="10"/>
      <c r="H444" s="21">
        <v>0</v>
      </c>
      <c r="I444" s="3">
        <f t="shared" si="38"/>
        <v>1000</v>
      </c>
      <c r="J444" s="10">
        <f t="shared" si="42"/>
        <v>473000</v>
      </c>
      <c r="K444" t="b">
        <f t="shared" si="39"/>
        <v>0</v>
      </c>
    </row>
    <row r="445" spans="2:11" ht="14">
      <c r="B445" s="9">
        <v>56309</v>
      </c>
      <c r="C445" s="3">
        <f t="shared" si="41"/>
        <v>5830141.6551574785</v>
      </c>
      <c r="D445" s="1">
        <f t="shared" si="37"/>
        <v>5879734.5022837911</v>
      </c>
      <c r="E445" s="10">
        <f t="shared" si="40"/>
        <v>49592.847126312554</v>
      </c>
      <c r="F445" s="10"/>
      <c r="G445" s="10"/>
      <c r="H445" s="21">
        <v>0</v>
      </c>
      <c r="I445" s="3">
        <f t="shared" si="38"/>
        <v>1000</v>
      </c>
      <c r="J445" s="10">
        <f t="shared" si="42"/>
        <v>474000</v>
      </c>
      <c r="K445" t="b">
        <f t="shared" si="39"/>
        <v>0</v>
      </c>
    </row>
    <row r="446" spans="2:11" ht="14">
      <c r="B446" s="9">
        <v>56340</v>
      </c>
      <c r="C446" s="3">
        <f t="shared" si="41"/>
        <v>5879734.5022837911</v>
      </c>
      <c r="D446" s="1">
        <f t="shared" si="37"/>
        <v>5929740.6231361562</v>
      </c>
      <c r="E446" s="10">
        <f t="shared" si="40"/>
        <v>50006.120852365158</v>
      </c>
      <c r="F446" s="10"/>
      <c r="G446" s="10"/>
      <c r="H446" s="21">
        <v>0</v>
      </c>
      <c r="I446" s="3">
        <f t="shared" si="38"/>
        <v>1000</v>
      </c>
      <c r="J446" s="10">
        <f t="shared" si="42"/>
        <v>475000</v>
      </c>
      <c r="K446" t="b">
        <f t="shared" si="39"/>
        <v>0</v>
      </c>
    </row>
    <row r="447" spans="2:11" ht="14">
      <c r="B447" s="9">
        <v>56370</v>
      </c>
      <c r="C447" s="3">
        <f t="shared" si="41"/>
        <v>5929740.6231361562</v>
      </c>
      <c r="D447" s="1">
        <f t="shared" si="37"/>
        <v>5980163.4616622906</v>
      </c>
      <c r="E447" s="10">
        <f t="shared" si="40"/>
        <v>50422.838526134379</v>
      </c>
      <c r="F447" s="10"/>
      <c r="G447" s="10"/>
      <c r="H447" s="21">
        <v>0</v>
      </c>
      <c r="I447" s="3">
        <f t="shared" si="38"/>
        <v>1000</v>
      </c>
      <c r="J447" s="10">
        <f t="shared" si="42"/>
        <v>476000</v>
      </c>
      <c r="K447" t="b">
        <f t="shared" si="39"/>
        <v>0</v>
      </c>
    </row>
    <row r="448" spans="2:11" ht="14">
      <c r="B448" s="9">
        <v>56401</v>
      </c>
      <c r="C448" s="3">
        <f t="shared" si="41"/>
        <v>5980163.4616622906</v>
      </c>
      <c r="D448" s="1">
        <f t="shared" si="37"/>
        <v>6031006.4905094765</v>
      </c>
      <c r="E448" s="10">
        <f t="shared" si="40"/>
        <v>50843.028847185895</v>
      </c>
      <c r="F448" s="10"/>
      <c r="G448" s="10"/>
      <c r="H448" s="21">
        <v>0</v>
      </c>
      <c r="I448" s="3">
        <f t="shared" si="38"/>
        <v>1000</v>
      </c>
      <c r="J448" s="10">
        <f t="shared" si="42"/>
        <v>477000</v>
      </c>
      <c r="K448" t="b">
        <f t="shared" si="39"/>
        <v>0</v>
      </c>
    </row>
    <row r="449" spans="2:11" ht="14">
      <c r="B449" s="9">
        <v>56431</v>
      </c>
      <c r="C449" s="3">
        <f t="shared" si="41"/>
        <v>6031006.4905094765</v>
      </c>
      <c r="D449" s="1">
        <f t="shared" si="37"/>
        <v>6082273.2112637218</v>
      </c>
      <c r="E449" s="10">
        <f t="shared" si="40"/>
        <v>51266.720754245296</v>
      </c>
      <c r="F449" s="10"/>
      <c r="G449" s="10"/>
      <c r="H449" s="21">
        <v>0</v>
      </c>
      <c r="I449" s="3">
        <f t="shared" si="38"/>
        <v>1000</v>
      </c>
      <c r="J449" s="10">
        <f t="shared" si="42"/>
        <v>478000</v>
      </c>
      <c r="K449" t="b">
        <f t="shared" si="39"/>
        <v>0</v>
      </c>
    </row>
    <row r="450" spans="2:11" ht="14">
      <c r="B450" s="9">
        <v>56462</v>
      </c>
      <c r="C450" s="3">
        <f t="shared" si="41"/>
        <v>6082273.2112637218</v>
      </c>
      <c r="D450" s="1">
        <f t="shared" si="37"/>
        <v>6133967.1546909194</v>
      </c>
      <c r="E450" s="10">
        <f t="shared" si="40"/>
        <v>51693.943427197635</v>
      </c>
      <c r="F450" s="10"/>
      <c r="G450" s="10"/>
      <c r="H450" s="21">
        <v>0</v>
      </c>
      <c r="I450" s="3">
        <f t="shared" si="38"/>
        <v>1000</v>
      </c>
      <c r="J450" s="10">
        <f t="shared" si="42"/>
        <v>479000</v>
      </c>
      <c r="K450" t="b">
        <f t="shared" si="39"/>
        <v>0</v>
      </c>
    </row>
    <row r="451" spans="2:11" ht="14">
      <c r="B451" s="9">
        <v>56493</v>
      </c>
      <c r="C451" s="3">
        <f t="shared" si="41"/>
        <v>6133967.1546909194</v>
      </c>
      <c r="D451" s="1">
        <f t="shared" si="37"/>
        <v>6186091.8809800101</v>
      </c>
      <c r="E451" s="10">
        <f t="shared" si="40"/>
        <v>52124.7262890907</v>
      </c>
      <c r="F451" s="10"/>
      <c r="G451" s="10"/>
      <c r="H451" s="21">
        <v>0</v>
      </c>
      <c r="I451" s="3">
        <f t="shared" si="38"/>
        <v>1000</v>
      </c>
      <c r="J451" s="10">
        <f t="shared" si="42"/>
        <v>480000</v>
      </c>
      <c r="K451" t="b">
        <f t="shared" si="39"/>
        <v>0</v>
      </c>
    </row>
    <row r="452" spans="2:11" ht="14">
      <c r="B452" s="9">
        <v>56523</v>
      </c>
      <c r="C452" s="3">
        <f t="shared" si="41"/>
        <v>6186091.8809800101</v>
      </c>
      <c r="D452" s="1">
        <f t="shared" si="37"/>
        <v>6238650.9799881764</v>
      </c>
      <c r="E452" s="10">
        <f t="shared" si="40"/>
        <v>52559.099008166231</v>
      </c>
      <c r="F452" s="10"/>
      <c r="G452" s="10"/>
      <c r="H452" s="21">
        <v>0</v>
      </c>
      <c r="I452" s="3">
        <f t="shared" si="38"/>
        <v>1000</v>
      </c>
      <c r="J452" s="10">
        <f t="shared" si="42"/>
        <v>481000</v>
      </c>
      <c r="K452" t="b">
        <f t="shared" si="39"/>
        <v>0</v>
      </c>
    </row>
    <row r="453" spans="2:11" ht="14">
      <c r="B453" s="9">
        <v>56554</v>
      </c>
      <c r="C453" s="3">
        <f t="shared" si="41"/>
        <v>6238650.9799881764</v>
      </c>
      <c r="D453" s="1">
        <f t="shared" si="37"/>
        <v>6291648.0714880778</v>
      </c>
      <c r="E453" s="10">
        <f t="shared" si="40"/>
        <v>52997.091499901377</v>
      </c>
      <c r="F453" s="10"/>
      <c r="G453" s="10"/>
      <c r="H453" s="21">
        <v>0</v>
      </c>
      <c r="I453" s="3">
        <f t="shared" si="38"/>
        <v>1000</v>
      </c>
      <c r="J453" s="10">
        <f t="shared" si="42"/>
        <v>482000</v>
      </c>
      <c r="K453" t="b">
        <f t="shared" si="39"/>
        <v>0</v>
      </c>
    </row>
    <row r="454" spans="2:11" ht="14">
      <c r="B454" s="9">
        <v>56584</v>
      </c>
      <c r="C454" s="3">
        <f t="shared" si="41"/>
        <v>6291648.0714880778</v>
      </c>
      <c r="D454" s="1">
        <f t="shared" si="37"/>
        <v>6345086.8054171447</v>
      </c>
      <c r="E454" s="10">
        <f t="shared" si="40"/>
        <v>53438.733929066919</v>
      </c>
      <c r="F454" s="10"/>
      <c r="G454" s="10"/>
      <c r="H454" s="21">
        <v>0</v>
      </c>
      <c r="I454" s="3">
        <f t="shared" si="38"/>
        <v>1000</v>
      </c>
      <c r="J454" s="10">
        <f t="shared" si="42"/>
        <v>483000</v>
      </c>
      <c r="K454" t="b">
        <f t="shared" si="39"/>
        <v>0</v>
      </c>
    </row>
    <row r="455" spans="2:11" ht="14">
      <c r="B455" s="9">
        <v>56615</v>
      </c>
      <c r="C455" s="3">
        <f t="shared" si="41"/>
        <v>6345086.8054171447</v>
      </c>
      <c r="D455" s="1">
        <f t="shared" si="37"/>
        <v>6398970.8621289544</v>
      </c>
      <c r="E455" s="10">
        <f t="shared" si="40"/>
        <v>53884.05671180971</v>
      </c>
      <c r="F455" s="10"/>
      <c r="G455" s="10"/>
      <c r="H455" s="21">
        <v>0</v>
      </c>
      <c r="I455" s="3">
        <f t="shared" si="38"/>
        <v>1000</v>
      </c>
      <c r="J455" s="10">
        <f t="shared" si="42"/>
        <v>484000</v>
      </c>
      <c r="K455" t="b">
        <f t="shared" si="39"/>
        <v>0</v>
      </c>
    </row>
    <row r="456" spans="2:11" ht="14">
      <c r="B456" s="9">
        <v>56646</v>
      </c>
      <c r="C456" s="3">
        <f t="shared" si="41"/>
        <v>6398970.8621289544</v>
      </c>
      <c r="D456" s="1">
        <f t="shared" si="37"/>
        <v>6453303.9526466951</v>
      </c>
      <c r="E456" s="10">
        <f t="shared" si="40"/>
        <v>54333.090517740697</v>
      </c>
      <c r="F456" s="10"/>
      <c r="G456" s="10"/>
      <c r="H456" s="21">
        <v>0</v>
      </c>
      <c r="I456" s="3">
        <f t="shared" si="38"/>
        <v>1000</v>
      </c>
      <c r="J456" s="10">
        <f t="shared" si="42"/>
        <v>485000</v>
      </c>
      <c r="K456" t="b">
        <f t="shared" si="39"/>
        <v>0</v>
      </c>
    </row>
    <row r="457" spans="2:11" ht="14">
      <c r="B457" s="9">
        <v>56674</v>
      </c>
      <c r="C457" s="3">
        <f t="shared" si="41"/>
        <v>6453303.9526466951</v>
      </c>
      <c r="D457" s="1">
        <f t="shared" si="37"/>
        <v>6508089.8189187506</v>
      </c>
      <c r="E457" s="10">
        <f t="shared" si="40"/>
        <v>54785.866272055544</v>
      </c>
      <c r="F457" s="10"/>
      <c r="G457" s="10"/>
      <c r="H457" s="21">
        <v>0</v>
      </c>
      <c r="I457" s="3">
        <f t="shared" si="38"/>
        <v>1000</v>
      </c>
      <c r="J457" s="10">
        <f t="shared" si="42"/>
        <v>486000</v>
      </c>
      <c r="K457" t="b">
        <f t="shared" si="39"/>
        <v>0</v>
      </c>
    </row>
    <row r="458" spans="2:11" ht="14">
      <c r="B458" s="9">
        <v>56705</v>
      </c>
      <c r="C458" s="3">
        <f t="shared" si="41"/>
        <v>6508089.8189187506</v>
      </c>
      <c r="D458" s="1">
        <f t="shared" si="37"/>
        <v>6563332.2340764068</v>
      </c>
      <c r="E458" s="10">
        <f t="shared" si="40"/>
        <v>55242.415157656185</v>
      </c>
      <c r="F458" s="10"/>
      <c r="G458" s="10"/>
      <c r="H458" s="21">
        <v>0</v>
      </c>
      <c r="I458" s="3">
        <f t="shared" si="38"/>
        <v>1000</v>
      </c>
      <c r="J458" s="10">
        <f t="shared" si="42"/>
        <v>487000</v>
      </c>
      <c r="K458" t="b">
        <f t="shared" si="39"/>
        <v>0</v>
      </c>
    </row>
    <row r="459" spans="2:11" ht="14">
      <c r="B459" s="9">
        <v>56735</v>
      </c>
      <c r="C459" s="3">
        <f t="shared" si="41"/>
        <v>6563332.2340764068</v>
      </c>
      <c r="D459" s="1">
        <f t="shared" si="37"/>
        <v>6619035.0026937099</v>
      </c>
      <c r="E459" s="10">
        <f t="shared" si="40"/>
        <v>55702.768617303111</v>
      </c>
      <c r="F459" s="10"/>
      <c r="G459" s="10"/>
      <c r="H459" s="21">
        <v>0</v>
      </c>
      <c r="I459" s="3">
        <f t="shared" si="38"/>
        <v>1000</v>
      </c>
      <c r="J459" s="10">
        <f t="shared" si="42"/>
        <v>488000</v>
      </c>
      <c r="K459" t="b">
        <f t="shared" si="39"/>
        <v>0</v>
      </c>
    </row>
    <row r="460" spans="2:11" ht="14">
      <c r="B460" s="9">
        <v>56766</v>
      </c>
      <c r="C460" s="3">
        <f t="shared" si="41"/>
        <v>6619035.0026937099</v>
      </c>
      <c r="D460" s="1">
        <f t="shared" si="37"/>
        <v>6675201.9610494906</v>
      </c>
      <c r="E460" s="10">
        <f t="shared" si="40"/>
        <v>56166.958355780691</v>
      </c>
      <c r="F460" s="10"/>
      <c r="G460" s="10"/>
      <c r="H460" s="21">
        <v>0</v>
      </c>
      <c r="I460" s="3">
        <f t="shared" si="38"/>
        <v>1000</v>
      </c>
      <c r="J460" s="10">
        <f t="shared" si="42"/>
        <v>489000</v>
      </c>
      <c r="K460" t="b">
        <f t="shared" si="39"/>
        <v>0</v>
      </c>
    </row>
    <row r="461" spans="2:11" ht="14">
      <c r="B461" s="9">
        <v>56796</v>
      </c>
      <c r="C461" s="3">
        <f t="shared" si="41"/>
        <v>6675201.9610494906</v>
      </c>
      <c r="D461" s="1">
        <f t="shared" si="37"/>
        <v>6731836.9773915699</v>
      </c>
      <c r="E461" s="10">
        <f t="shared" si="40"/>
        <v>56635.016342079267</v>
      </c>
      <c r="F461" s="10"/>
      <c r="G461" s="10"/>
      <c r="H461" s="21">
        <v>0</v>
      </c>
      <c r="I461" s="3">
        <f t="shared" si="38"/>
        <v>1000</v>
      </c>
      <c r="J461" s="10">
        <f t="shared" si="42"/>
        <v>490000</v>
      </c>
      <c r="K461" t="b">
        <f t="shared" si="39"/>
        <v>0</v>
      </c>
    </row>
    <row r="462" spans="2:11" ht="14">
      <c r="B462" s="9">
        <v>56827</v>
      </c>
      <c r="C462" s="3">
        <f t="shared" si="41"/>
        <v>6731836.9773915699</v>
      </c>
      <c r="D462" s="1">
        <f t="shared" si="37"/>
        <v>6788943.9522031657</v>
      </c>
      <c r="E462" s="10">
        <f t="shared" si="40"/>
        <v>57106.974811595865</v>
      </c>
      <c r="F462" s="10"/>
      <c r="G462" s="10"/>
      <c r="H462" s="21">
        <v>0</v>
      </c>
      <c r="I462" s="3">
        <f t="shared" si="38"/>
        <v>1000</v>
      </c>
      <c r="J462" s="10">
        <f t="shared" si="42"/>
        <v>491000</v>
      </c>
      <c r="K462" t="b">
        <f t="shared" si="39"/>
        <v>0</v>
      </c>
    </row>
    <row r="463" spans="2:11" ht="14">
      <c r="B463" s="9">
        <v>56858</v>
      </c>
      <c r="C463" s="3">
        <f t="shared" si="41"/>
        <v>6788943.9522031657</v>
      </c>
      <c r="D463" s="1">
        <f t="shared" si="37"/>
        <v>6846526.8184715249</v>
      </c>
      <c r="E463" s="10">
        <f t="shared" si="40"/>
        <v>57582.866268359125</v>
      </c>
      <c r="F463" s="10"/>
      <c r="G463" s="10"/>
      <c r="H463" s="21">
        <v>0</v>
      </c>
      <c r="I463" s="3">
        <f t="shared" si="38"/>
        <v>1000</v>
      </c>
      <c r="J463" s="10">
        <f t="shared" si="42"/>
        <v>492000</v>
      </c>
      <c r="K463" t="b">
        <f t="shared" si="39"/>
        <v>0</v>
      </c>
    </row>
    <row r="464" spans="2:11" ht="14">
      <c r="B464" s="9">
        <v>56888</v>
      </c>
      <c r="C464" s="3">
        <f t="shared" si="41"/>
        <v>6846526.8184715249</v>
      </c>
      <c r="D464" s="1">
        <f t="shared" si="37"/>
        <v>6904589.5419587875</v>
      </c>
      <c r="E464" s="10">
        <f t="shared" si="40"/>
        <v>58062.723487262614</v>
      </c>
      <c r="F464" s="10"/>
      <c r="G464" s="10"/>
      <c r="H464" s="21">
        <v>0</v>
      </c>
      <c r="I464" s="3">
        <f t="shared" si="38"/>
        <v>1000</v>
      </c>
      <c r="J464" s="10">
        <f t="shared" si="42"/>
        <v>493000</v>
      </c>
      <c r="K464" t="b">
        <f t="shared" si="39"/>
        <v>0</v>
      </c>
    </row>
    <row r="465" spans="2:11" ht="14">
      <c r="B465" s="9">
        <v>56919</v>
      </c>
      <c r="C465" s="3">
        <f t="shared" si="41"/>
        <v>6904589.5419587875</v>
      </c>
      <c r="D465" s="1">
        <f t="shared" si="37"/>
        <v>6963136.1214751108</v>
      </c>
      <c r="E465" s="10">
        <f t="shared" si="40"/>
        <v>58546.579516323283</v>
      </c>
      <c r="F465" s="10"/>
      <c r="G465" s="10"/>
      <c r="H465" s="21">
        <v>0</v>
      </c>
      <c r="I465" s="3">
        <f t="shared" si="38"/>
        <v>1000</v>
      </c>
      <c r="J465" s="10">
        <f t="shared" si="42"/>
        <v>494000</v>
      </c>
      <c r="K465" t="b">
        <f t="shared" si="39"/>
        <v>0</v>
      </c>
    </row>
    <row r="466" spans="2:11" ht="14">
      <c r="B466" s="9">
        <v>56949</v>
      </c>
      <c r="C466" s="3">
        <f t="shared" si="41"/>
        <v>6963136.1214751108</v>
      </c>
      <c r="D466" s="1">
        <f t="shared" si="37"/>
        <v>7022170.5891540702</v>
      </c>
      <c r="E466" s="10">
        <f t="shared" si="40"/>
        <v>59034.467678959481</v>
      </c>
      <c r="F466" s="10"/>
      <c r="G466" s="10"/>
      <c r="H466" s="21">
        <v>0</v>
      </c>
      <c r="I466" s="3">
        <f t="shared" si="38"/>
        <v>1000</v>
      </c>
      <c r="J466" s="10">
        <f t="shared" si="42"/>
        <v>495000</v>
      </c>
      <c r="K466" t="b">
        <f t="shared" si="39"/>
        <v>0</v>
      </c>
    </row>
    <row r="467" spans="2:11" ht="14">
      <c r="B467" s="9">
        <v>56980</v>
      </c>
      <c r="C467" s="3">
        <f t="shared" si="41"/>
        <v>7022170.5891540702</v>
      </c>
      <c r="D467" s="1">
        <f t="shared" si="37"/>
        <v>7081697.0107303541</v>
      </c>
      <c r="E467" s="10">
        <f t="shared" si="40"/>
        <v>59526.421576283872</v>
      </c>
      <c r="F467" s="10"/>
      <c r="G467" s="10"/>
      <c r="H467" s="21">
        <v>0</v>
      </c>
      <c r="I467" s="3">
        <f t="shared" si="38"/>
        <v>1000</v>
      </c>
      <c r="J467" s="10">
        <f t="shared" si="42"/>
        <v>496000</v>
      </c>
      <c r="K467" t="b">
        <f t="shared" si="39"/>
        <v>0</v>
      </c>
    </row>
    <row r="468" spans="2:11" ht="14">
      <c r="B468" s="9">
        <v>57011</v>
      </c>
      <c r="C468" s="3">
        <f t="shared" si="41"/>
        <v>7081697.0107303541</v>
      </c>
      <c r="D468" s="1">
        <f t="shared" si="37"/>
        <v>7141719.4858197737</v>
      </c>
      <c r="E468" s="10">
        <f t="shared" si="40"/>
        <v>60022.475089419633</v>
      </c>
      <c r="F468" s="10"/>
      <c r="G468" s="10"/>
      <c r="H468" s="21">
        <v>0</v>
      </c>
      <c r="I468" s="3">
        <f t="shared" si="38"/>
        <v>1000</v>
      </c>
      <c r="J468" s="10">
        <f t="shared" si="42"/>
        <v>497000</v>
      </c>
      <c r="K468" t="b">
        <f t="shared" si="39"/>
        <v>0</v>
      </c>
    </row>
    <row r="469" spans="2:11" ht="14">
      <c r="B469" s="9">
        <v>57040</v>
      </c>
      <c r="C469" s="3">
        <f t="shared" si="41"/>
        <v>7141719.4858197737</v>
      </c>
      <c r="D469" s="1">
        <f t="shared" si="37"/>
        <v>7202242.1482016053</v>
      </c>
      <c r="E469" s="10">
        <f t="shared" si="40"/>
        <v>60522.662381831557</v>
      </c>
      <c r="F469" s="10"/>
      <c r="G469" s="10"/>
      <c r="H469" s="21">
        <v>0</v>
      </c>
      <c r="I469" s="3">
        <f t="shared" si="38"/>
        <v>1000</v>
      </c>
      <c r="J469" s="10">
        <f t="shared" si="42"/>
        <v>498000</v>
      </c>
      <c r="K469" t="b">
        <f t="shared" si="39"/>
        <v>0</v>
      </c>
    </row>
    <row r="470" spans="2:11" ht="14">
      <c r="B470" s="9">
        <v>57071</v>
      </c>
      <c r="C470" s="3">
        <f t="shared" si="41"/>
        <v>7202242.1482016053</v>
      </c>
      <c r="D470" s="1">
        <f t="shared" si="37"/>
        <v>7263269.1661032848</v>
      </c>
      <c r="E470" s="10">
        <f t="shared" si="40"/>
        <v>61027.017901679501</v>
      </c>
      <c r="F470" s="10"/>
      <c r="G470" s="10"/>
      <c r="H470" s="21">
        <v>0</v>
      </c>
      <c r="I470" s="3">
        <f t="shared" si="38"/>
        <v>1000</v>
      </c>
      <c r="J470" s="10">
        <f t="shared" si="42"/>
        <v>499000</v>
      </c>
      <c r="K470" t="b">
        <f t="shared" si="39"/>
        <v>0</v>
      </c>
    </row>
    <row r="471" spans="2:11" ht="14">
      <c r="B471" s="9">
        <v>57101</v>
      </c>
      <c r="C471" s="3">
        <f t="shared" si="41"/>
        <v>7263269.1661032848</v>
      </c>
      <c r="D471" s="1">
        <f t="shared" si="37"/>
        <v>7324804.742487479</v>
      </c>
      <c r="E471" s="10">
        <f t="shared" si="40"/>
        <v>61535.576384194195</v>
      </c>
      <c r="F471" s="10"/>
      <c r="G471" s="10"/>
      <c r="H471" s="21">
        <v>0</v>
      </c>
      <c r="I471" s="3">
        <f t="shared" si="38"/>
        <v>1000</v>
      </c>
      <c r="J471" s="10">
        <f t="shared" si="42"/>
        <v>500000</v>
      </c>
      <c r="K471" t="b">
        <f t="shared" ref="K471:K488" si="43">IF(J471&gt;=500000,TRUE)</f>
        <v>1</v>
      </c>
    </row>
    <row r="472" spans="2:11" ht="14">
      <c r="B472" s="9">
        <v>57132</v>
      </c>
      <c r="C472" s="3">
        <f t="shared" si="41"/>
        <v>7324804.742487479</v>
      </c>
      <c r="D472" s="1">
        <f t="shared" si="37"/>
        <v>7385844.7820082074</v>
      </c>
      <c r="E472" s="10">
        <f t="shared" si="40"/>
        <v>61040.039520728402</v>
      </c>
      <c r="F472" s="10"/>
      <c r="G472" s="10"/>
      <c r="H472" s="21">
        <v>0</v>
      </c>
      <c r="I472" s="3" t="b">
        <f t="shared" si="38"/>
        <v>0</v>
      </c>
      <c r="J472" s="10">
        <f t="shared" si="42"/>
        <v>500000</v>
      </c>
      <c r="K472" t="b">
        <f t="shared" si="43"/>
        <v>1</v>
      </c>
    </row>
    <row r="473" spans="2:11" ht="14">
      <c r="B473" s="9">
        <v>57162</v>
      </c>
      <c r="C473" s="3">
        <f t="shared" si="41"/>
        <v>7385844.7820082074</v>
      </c>
      <c r="D473" s="1">
        <f t="shared" ref="D473:D536" si="44">(C473+H473+I473)*(1+$F$10)</f>
        <v>7447393.4885249427</v>
      </c>
      <c r="E473" s="10">
        <f t="shared" si="40"/>
        <v>61548.706516735256</v>
      </c>
      <c r="F473" s="10"/>
      <c r="G473" s="10"/>
      <c r="H473" s="21">
        <v>0</v>
      </c>
      <c r="I473" s="3" t="b">
        <f t="shared" ref="I473:I536" si="45">IF($C$13&gt;=B473,0,IF(K472=FALSE,$C$11))</f>
        <v>0</v>
      </c>
      <c r="J473" s="10">
        <f t="shared" si="42"/>
        <v>500000</v>
      </c>
      <c r="K473" t="b">
        <f t="shared" si="43"/>
        <v>1</v>
      </c>
    </row>
    <row r="474" spans="2:11" ht="14">
      <c r="B474" s="9">
        <v>57193</v>
      </c>
      <c r="C474" s="3">
        <f t="shared" si="41"/>
        <v>7447393.4885249427</v>
      </c>
      <c r="D474" s="1">
        <f t="shared" si="44"/>
        <v>7509455.1009293171</v>
      </c>
      <c r="E474" s="10">
        <f t="shared" ref="E474:E537" si="46">D474-C474</f>
        <v>62061.612404374406</v>
      </c>
      <c r="F474" s="10"/>
      <c r="G474" s="10"/>
      <c r="H474" s="21">
        <v>0</v>
      </c>
      <c r="I474" s="3" t="b">
        <f t="shared" si="45"/>
        <v>0</v>
      </c>
      <c r="J474" s="10">
        <f t="shared" si="42"/>
        <v>500000</v>
      </c>
      <c r="K474" t="b">
        <f t="shared" si="43"/>
        <v>1</v>
      </c>
    </row>
    <row r="475" spans="2:11" ht="14">
      <c r="B475" s="9">
        <v>57224</v>
      </c>
      <c r="C475" s="3">
        <f t="shared" ref="C475:C538" si="47">D474</f>
        <v>7509455.1009293171</v>
      </c>
      <c r="D475" s="1">
        <f t="shared" si="44"/>
        <v>7572033.8934370615</v>
      </c>
      <c r="E475" s="10">
        <f t="shared" si="46"/>
        <v>62578.792507744394</v>
      </c>
      <c r="F475" s="10"/>
      <c r="G475" s="10"/>
      <c r="H475" s="21">
        <v>0</v>
      </c>
      <c r="I475" s="3" t="b">
        <f t="shared" si="45"/>
        <v>0</v>
      </c>
      <c r="J475" s="10">
        <f t="shared" si="42"/>
        <v>500000</v>
      </c>
      <c r="K475" t="b">
        <f t="shared" si="43"/>
        <v>1</v>
      </c>
    </row>
    <row r="476" spans="2:11" ht="14">
      <c r="B476" s="9">
        <v>57254</v>
      </c>
      <c r="C476" s="3">
        <f t="shared" si="47"/>
        <v>7572033.8934370615</v>
      </c>
      <c r="D476" s="1">
        <f t="shared" si="44"/>
        <v>7635134.1758823702</v>
      </c>
      <c r="E476" s="10">
        <f t="shared" si="46"/>
        <v>63100.282445308752</v>
      </c>
      <c r="F476" s="10"/>
      <c r="G476" s="10"/>
      <c r="H476" s="21">
        <v>0</v>
      </c>
      <c r="I476" s="3" t="b">
        <f t="shared" si="45"/>
        <v>0</v>
      </c>
      <c r="J476" s="10">
        <f t="shared" si="42"/>
        <v>500000</v>
      </c>
      <c r="K476" t="b">
        <f t="shared" si="43"/>
        <v>1</v>
      </c>
    </row>
    <row r="477" spans="2:11" ht="14">
      <c r="B477" s="9">
        <v>57285</v>
      </c>
      <c r="C477" s="3">
        <f t="shared" si="47"/>
        <v>7635134.1758823702</v>
      </c>
      <c r="D477" s="1">
        <f t="shared" si="44"/>
        <v>7698760.294014723</v>
      </c>
      <c r="E477" s="10">
        <f t="shared" si="46"/>
        <v>63626.118132352829</v>
      </c>
      <c r="F477" s="10"/>
      <c r="G477" s="10"/>
      <c r="H477" s="21">
        <v>0</v>
      </c>
      <c r="I477" s="3" t="b">
        <f t="shared" si="45"/>
        <v>0</v>
      </c>
      <c r="J477" s="10">
        <f t="shared" si="42"/>
        <v>500000</v>
      </c>
      <c r="K477" t="b">
        <f t="shared" si="43"/>
        <v>1</v>
      </c>
    </row>
    <row r="478" spans="2:11" ht="14">
      <c r="B478" s="9">
        <v>57315</v>
      </c>
      <c r="C478" s="3">
        <f t="shared" si="47"/>
        <v>7698760.294014723</v>
      </c>
      <c r="D478" s="1">
        <f t="shared" si="44"/>
        <v>7762916.6297981786</v>
      </c>
      <c r="E478" s="10">
        <f t="shared" si="46"/>
        <v>64156.335783455521</v>
      </c>
      <c r="F478" s="10"/>
      <c r="G478" s="10"/>
      <c r="H478" s="21">
        <v>0</v>
      </c>
      <c r="I478" s="3" t="b">
        <f t="shared" si="45"/>
        <v>0</v>
      </c>
      <c r="J478" s="10">
        <f t="shared" si="42"/>
        <v>500000</v>
      </c>
      <c r="K478" t="b">
        <f t="shared" si="43"/>
        <v>1</v>
      </c>
    </row>
    <row r="479" spans="2:11" ht="14">
      <c r="B479" s="9">
        <v>57346</v>
      </c>
      <c r="C479" s="3">
        <f t="shared" si="47"/>
        <v>7762916.6297981786</v>
      </c>
      <c r="D479" s="1">
        <f t="shared" si="44"/>
        <v>7827607.6017131628</v>
      </c>
      <c r="E479" s="10">
        <f t="shared" si="46"/>
        <v>64690.971914984286</v>
      </c>
      <c r="F479" s="10"/>
      <c r="G479" s="10"/>
      <c r="H479" s="21">
        <v>0</v>
      </c>
      <c r="I479" s="3" t="b">
        <f t="shared" si="45"/>
        <v>0</v>
      </c>
      <c r="J479" s="10">
        <f t="shared" si="42"/>
        <v>500000</v>
      </c>
      <c r="K479" t="b">
        <f t="shared" si="43"/>
        <v>1</v>
      </c>
    </row>
    <row r="480" spans="2:11" ht="14">
      <c r="B480" s="9">
        <v>57377</v>
      </c>
      <c r="C480" s="3">
        <f t="shared" si="47"/>
        <v>7827607.6017131628</v>
      </c>
      <c r="D480" s="1">
        <f t="shared" si="44"/>
        <v>7892837.6650607726</v>
      </c>
      <c r="E480" s="10">
        <f t="shared" si="46"/>
        <v>65230.063347609714</v>
      </c>
      <c r="F480" s="10"/>
      <c r="G480" s="10"/>
      <c r="H480" s="21">
        <v>0</v>
      </c>
      <c r="I480" s="3" t="b">
        <f t="shared" si="45"/>
        <v>0</v>
      </c>
      <c r="J480" s="10">
        <f t="shared" si="42"/>
        <v>500000</v>
      </c>
      <c r="K480" t="b">
        <f t="shared" si="43"/>
        <v>1</v>
      </c>
    </row>
    <row r="481" spans="2:11" ht="14">
      <c r="B481" s="9">
        <v>57405</v>
      </c>
      <c r="C481" s="3">
        <f t="shared" si="47"/>
        <v>7892837.6650607726</v>
      </c>
      <c r="D481" s="1">
        <f t="shared" si="44"/>
        <v>7958611.3122696122</v>
      </c>
      <c r="E481" s="10">
        <f t="shared" si="46"/>
        <v>65773.647208839655</v>
      </c>
      <c r="F481" s="10"/>
      <c r="G481" s="10"/>
      <c r="H481" s="21">
        <v>0</v>
      </c>
      <c r="I481" s="3" t="b">
        <f t="shared" si="45"/>
        <v>0</v>
      </c>
      <c r="J481" s="10">
        <f t="shared" si="42"/>
        <v>500000</v>
      </c>
      <c r="K481" t="b">
        <f t="shared" si="43"/>
        <v>1</v>
      </c>
    </row>
    <row r="482" spans="2:11" ht="14">
      <c r="B482" s="9">
        <v>57436</v>
      </c>
      <c r="C482" s="3">
        <f t="shared" si="47"/>
        <v>7958611.3122696122</v>
      </c>
      <c r="D482" s="1">
        <f t="shared" si="44"/>
        <v>8024933.0732051916</v>
      </c>
      <c r="E482" s="10">
        <f t="shared" si="46"/>
        <v>66321.760935579427</v>
      </c>
      <c r="F482" s="10"/>
      <c r="G482" s="10"/>
      <c r="H482" s="21">
        <v>0</v>
      </c>
      <c r="I482" s="3" t="b">
        <f t="shared" si="45"/>
        <v>0</v>
      </c>
      <c r="J482" s="10">
        <f t="shared" si="42"/>
        <v>500000</v>
      </c>
      <c r="K482" t="b">
        <f t="shared" si="43"/>
        <v>1</v>
      </c>
    </row>
    <row r="483" spans="2:11" ht="14">
      <c r="B483" s="9">
        <v>57466</v>
      </c>
      <c r="C483" s="3">
        <f t="shared" si="47"/>
        <v>8024933.0732051916</v>
      </c>
      <c r="D483" s="1">
        <f t="shared" si="44"/>
        <v>8091807.5154819014</v>
      </c>
      <c r="E483" s="10">
        <f t="shared" si="46"/>
        <v>66874.442276709713</v>
      </c>
      <c r="F483" s="10"/>
      <c r="G483" s="10"/>
      <c r="H483" s="21">
        <v>0</v>
      </c>
      <c r="I483" s="3" t="b">
        <f t="shared" si="45"/>
        <v>0</v>
      </c>
      <c r="J483" s="10">
        <f t="shared" si="42"/>
        <v>500000</v>
      </c>
      <c r="K483" t="b">
        <f t="shared" si="43"/>
        <v>1</v>
      </c>
    </row>
    <row r="484" spans="2:11" ht="14">
      <c r="B484" s="9">
        <v>57497</v>
      </c>
      <c r="C484" s="3">
        <f t="shared" si="47"/>
        <v>8091807.5154819014</v>
      </c>
      <c r="D484" s="1">
        <f t="shared" si="44"/>
        <v>8159239.2447775835</v>
      </c>
      <c r="E484" s="10">
        <f t="shared" si="46"/>
        <v>67431.729295682162</v>
      </c>
      <c r="F484" s="10"/>
      <c r="G484" s="10"/>
      <c r="H484" s="21">
        <v>0</v>
      </c>
      <c r="I484" s="3" t="b">
        <f t="shared" si="45"/>
        <v>0</v>
      </c>
      <c r="J484" s="10">
        <f t="shared" si="42"/>
        <v>500000</v>
      </c>
      <c r="K484" t="b">
        <f t="shared" si="43"/>
        <v>1</v>
      </c>
    </row>
    <row r="485" spans="2:11" ht="14">
      <c r="B485" s="9">
        <v>57527</v>
      </c>
      <c r="C485" s="3">
        <f t="shared" si="47"/>
        <v>8159239.2447775835</v>
      </c>
      <c r="D485" s="1">
        <f t="shared" si="44"/>
        <v>8227232.9051507302</v>
      </c>
      <c r="E485" s="10">
        <f t="shared" si="46"/>
        <v>67993.660373146646</v>
      </c>
      <c r="F485" s="10"/>
      <c r="G485" s="10"/>
      <c r="H485" s="21">
        <v>0</v>
      </c>
      <c r="I485" s="3" t="b">
        <f t="shared" si="45"/>
        <v>0</v>
      </c>
      <c r="J485" s="10">
        <f t="shared" si="42"/>
        <v>500000</v>
      </c>
      <c r="K485" t="b">
        <f t="shared" si="43"/>
        <v>1</v>
      </c>
    </row>
    <row r="486" spans="2:11" ht="14">
      <c r="B486" s="9">
        <v>57558</v>
      </c>
      <c r="C486" s="3">
        <f t="shared" si="47"/>
        <v>8227232.9051507302</v>
      </c>
      <c r="D486" s="1">
        <f t="shared" si="44"/>
        <v>8295793.1793603189</v>
      </c>
      <c r="E486" s="10">
        <f t="shared" si="46"/>
        <v>68560.274209588766</v>
      </c>
      <c r="F486" s="10"/>
      <c r="G486" s="10"/>
      <c r="H486" s="21">
        <v>0</v>
      </c>
      <c r="I486" s="3" t="b">
        <f t="shared" si="45"/>
        <v>0</v>
      </c>
      <c r="J486" s="10">
        <f t="shared" ref="J486:J549" si="48">IF(H486&gt;0,H486+J485+I486,J485+I486)</f>
        <v>500000</v>
      </c>
      <c r="K486" t="b">
        <f t="shared" si="43"/>
        <v>1</v>
      </c>
    </row>
    <row r="487" spans="2:11" ht="14">
      <c r="B487" s="9">
        <v>57589</v>
      </c>
      <c r="C487" s="3">
        <f t="shared" si="47"/>
        <v>8295793.1793603189</v>
      </c>
      <c r="D487" s="1">
        <f t="shared" si="44"/>
        <v>8364924.7891883217</v>
      </c>
      <c r="E487" s="10">
        <f t="shared" si="46"/>
        <v>69131.609828002751</v>
      </c>
      <c r="F487" s="10"/>
      <c r="G487" s="10"/>
      <c r="H487" s="21">
        <v>0</v>
      </c>
      <c r="I487" s="3" t="b">
        <f t="shared" si="45"/>
        <v>0</v>
      </c>
      <c r="J487" s="10">
        <f t="shared" si="48"/>
        <v>500000</v>
      </c>
      <c r="K487" t="b">
        <f t="shared" si="43"/>
        <v>1</v>
      </c>
    </row>
    <row r="488" spans="2:11" ht="14">
      <c r="B488" s="9">
        <v>57619</v>
      </c>
      <c r="C488" s="3">
        <f t="shared" si="47"/>
        <v>8364924.7891883217</v>
      </c>
      <c r="D488" s="1">
        <f t="shared" si="44"/>
        <v>8434632.4957648907</v>
      </c>
      <c r="E488" s="10">
        <f t="shared" si="46"/>
        <v>69707.706576569006</v>
      </c>
      <c r="F488" s="10"/>
      <c r="G488" s="10"/>
      <c r="H488" s="21">
        <v>0</v>
      </c>
      <c r="I488" s="3" t="b">
        <f t="shared" si="45"/>
        <v>0</v>
      </c>
      <c r="J488" s="10">
        <f t="shared" si="48"/>
        <v>500000</v>
      </c>
      <c r="K488" t="b">
        <f t="shared" si="43"/>
        <v>1</v>
      </c>
    </row>
    <row r="489" spans="2:11" ht="14">
      <c r="B489" s="9">
        <v>57650</v>
      </c>
      <c r="C489" s="3">
        <f t="shared" si="47"/>
        <v>8434632.4957648907</v>
      </c>
      <c r="D489" s="1">
        <f t="shared" si="44"/>
        <v>8504921.0998962652</v>
      </c>
      <c r="E489" s="10">
        <f t="shared" si="46"/>
        <v>70288.604131374508</v>
      </c>
      <c r="F489" s="10"/>
      <c r="G489" s="10"/>
      <c r="H489" s="21">
        <v>0</v>
      </c>
      <c r="I489" s="3" t="b">
        <f t="shared" si="45"/>
        <v>0</v>
      </c>
      <c r="J489" s="10">
        <f t="shared" si="48"/>
        <v>500000</v>
      </c>
      <c r="K489" t="b">
        <f t="shared" ref="K489:K552" si="49">IF(J489&gt;=500000,TRUE)</f>
        <v>1</v>
      </c>
    </row>
    <row r="490" spans="2:11" ht="14">
      <c r="B490" s="9">
        <v>57680</v>
      </c>
      <c r="C490" s="3">
        <f t="shared" si="47"/>
        <v>8504921.0998962652</v>
      </c>
      <c r="D490" s="1">
        <f t="shared" si="44"/>
        <v>8575795.4423954003</v>
      </c>
      <c r="E490" s="10">
        <f t="shared" si="46"/>
        <v>70874.342499135062</v>
      </c>
      <c r="F490" s="10"/>
      <c r="G490" s="10"/>
      <c r="H490" s="21">
        <v>0</v>
      </c>
      <c r="I490" s="3" t="b">
        <f t="shared" si="45"/>
        <v>0</v>
      </c>
      <c r="J490" s="10">
        <f t="shared" si="48"/>
        <v>500000</v>
      </c>
      <c r="K490" t="b">
        <f t="shared" si="49"/>
        <v>1</v>
      </c>
    </row>
    <row r="491" spans="2:11" ht="14">
      <c r="B491" s="9">
        <v>57711</v>
      </c>
      <c r="C491" s="3">
        <f t="shared" si="47"/>
        <v>8575795.4423954003</v>
      </c>
      <c r="D491" s="1">
        <f t="shared" si="44"/>
        <v>8647260.4044153616</v>
      </c>
      <c r="E491" s="10">
        <f t="shared" si="46"/>
        <v>71464.962019961327</v>
      </c>
      <c r="F491" s="10"/>
      <c r="G491" s="10"/>
      <c r="H491" s="21">
        <v>0</v>
      </c>
      <c r="I491" s="3" t="b">
        <f t="shared" si="45"/>
        <v>0</v>
      </c>
      <c r="J491" s="10">
        <f t="shared" si="48"/>
        <v>500000</v>
      </c>
      <c r="K491" t="b">
        <f t="shared" si="49"/>
        <v>1</v>
      </c>
    </row>
    <row r="492" spans="2:11" ht="14">
      <c r="B492" s="9">
        <v>57742</v>
      </c>
      <c r="C492" s="3">
        <f t="shared" si="47"/>
        <v>8647260.4044153616</v>
      </c>
      <c r="D492" s="1">
        <f t="shared" si="44"/>
        <v>8719320.9077854902</v>
      </c>
      <c r="E492" s="10">
        <f t="shared" si="46"/>
        <v>72060.503370128572</v>
      </c>
      <c r="F492" s="10"/>
      <c r="G492" s="10"/>
      <c r="H492" s="21">
        <v>0</v>
      </c>
      <c r="I492" s="3" t="b">
        <f t="shared" si="45"/>
        <v>0</v>
      </c>
      <c r="J492" s="10">
        <f t="shared" si="48"/>
        <v>500000</v>
      </c>
      <c r="K492" t="b">
        <f t="shared" si="49"/>
        <v>1</v>
      </c>
    </row>
    <row r="493" spans="2:11" ht="14">
      <c r="B493" s="9">
        <v>57770</v>
      </c>
      <c r="C493" s="3">
        <f t="shared" si="47"/>
        <v>8719320.9077854902</v>
      </c>
      <c r="D493" s="1">
        <f t="shared" si="44"/>
        <v>8791981.9153503682</v>
      </c>
      <c r="E493" s="10">
        <f t="shared" si="46"/>
        <v>72661.007564878091</v>
      </c>
      <c r="F493" s="10"/>
      <c r="G493" s="10"/>
      <c r="H493" s="21">
        <v>0</v>
      </c>
      <c r="I493" s="3" t="b">
        <f t="shared" si="45"/>
        <v>0</v>
      </c>
      <c r="J493" s="10">
        <f t="shared" si="48"/>
        <v>500000</v>
      </c>
      <c r="K493" t="b">
        <f t="shared" si="49"/>
        <v>1</v>
      </c>
    </row>
    <row r="494" spans="2:11" ht="14">
      <c r="B494" s="9">
        <v>57801</v>
      </c>
      <c r="C494" s="3">
        <f t="shared" si="47"/>
        <v>8791981.9153503682</v>
      </c>
      <c r="D494" s="1">
        <f t="shared" si="44"/>
        <v>8865248.4313116204</v>
      </c>
      <c r="E494" s="10">
        <f t="shared" si="46"/>
        <v>73266.515961252153</v>
      </c>
      <c r="F494" s="10"/>
      <c r="G494" s="10"/>
      <c r="H494" s="21">
        <v>0</v>
      </c>
      <c r="I494" s="3" t="b">
        <f t="shared" si="45"/>
        <v>0</v>
      </c>
      <c r="J494" s="10">
        <f t="shared" si="48"/>
        <v>500000</v>
      </c>
      <c r="K494" t="b">
        <f t="shared" si="49"/>
        <v>1</v>
      </c>
    </row>
    <row r="495" spans="2:11" ht="14">
      <c r="B495" s="9">
        <v>57831</v>
      </c>
      <c r="C495" s="3">
        <f t="shared" si="47"/>
        <v>8865248.4313116204</v>
      </c>
      <c r="D495" s="1">
        <f t="shared" si="44"/>
        <v>8939125.5015725512</v>
      </c>
      <c r="E495" s="10">
        <f t="shared" si="46"/>
        <v>73877.070260930806</v>
      </c>
      <c r="F495" s="10"/>
      <c r="G495" s="10"/>
      <c r="H495" s="21">
        <v>0</v>
      </c>
      <c r="I495" s="3" t="b">
        <f t="shared" si="45"/>
        <v>0</v>
      </c>
      <c r="J495" s="10">
        <f t="shared" si="48"/>
        <v>500000</v>
      </c>
      <c r="K495" t="b">
        <f t="shared" si="49"/>
        <v>1</v>
      </c>
    </row>
    <row r="496" spans="2:11" ht="14">
      <c r="B496" s="9">
        <v>57862</v>
      </c>
      <c r="C496" s="3">
        <f t="shared" si="47"/>
        <v>8939125.5015725512</v>
      </c>
      <c r="D496" s="1">
        <f t="shared" si="44"/>
        <v>9013618.2140856553</v>
      </c>
      <c r="E496" s="10">
        <f t="shared" si="46"/>
        <v>74492.712513104081</v>
      </c>
      <c r="F496" s="10"/>
      <c r="G496" s="10"/>
      <c r="H496" s="21">
        <v>0</v>
      </c>
      <c r="I496" s="3" t="b">
        <f t="shared" si="45"/>
        <v>0</v>
      </c>
      <c r="J496" s="10">
        <f t="shared" si="48"/>
        <v>500000</v>
      </c>
      <c r="K496" t="b">
        <f t="shared" si="49"/>
        <v>1</v>
      </c>
    </row>
    <row r="497" spans="2:11" ht="14">
      <c r="B497" s="9">
        <v>57892</v>
      </c>
      <c r="C497" s="3">
        <f t="shared" si="47"/>
        <v>9013618.2140856553</v>
      </c>
      <c r="D497" s="1">
        <f t="shared" si="44"/>
        <v>9088731.6992030349</v>
      </c>
      <c r="E497" s="10">
        <f t="shared" si="46"/>
        <v>75113.485117379576</v>
      </c>
      <c r="F497" s="10"/>
      <c r="G497" s="10"/>
      <c r="H497" s="21">
        <v>0</v>
      </c>
      <c r="I497" s="3" t="b">
        <f t="shared" si="45"/>
        <v>0</v>
      </c>
      <c r="J497" s="10">
        <f t="shared" si="48"/>
        <v>500000</v>
      </c>
      <c r="K497" t="b">
        <f t="shared" si="49"/>
        <v>1</v>
      </c>
    </row>
    <row r="498" spans="2:11" ht="14">
      <c r="B498" s="9">
        <v>57923</v>
      </c>
      <c r="C498" s="3">
        <f t="shared" si="47"/>
        <v>9088731.6992030349</v>
      </c>
      <c r="D498" s="1">
        <f t="shared" si="44"/>
        <v>9164471.1300297268</v>
      </c>
      <c r="E498" s="10">
        <f t="shared" si="46"/>
        <v>75739.430826691911</v>
      </c>
      <c r="F498" s="10"/>
      <c r="G498" s="10"/>
      <c r="H498" s="21">
        <v>0</v>
      </c>
      <c r="I498" s="3" t="b">
        <f t="shared" si="45"/>
        <v>0</v>
      </c>
      <c r="J498" s="10">
        <f t="shared" si="48"/>
        <v>500000</v>
      </c>
      <c r="K498" t="b">
        <f t="shared" si="49"/>
        <v>1</v>
      </c>
    </row>
    <row r="499" spans="2:11" ht="14">
      <c r="B499" s="9">
        <v>57954</v>
      </c>
      <c r="C499" s="3">
        <f t="shared" si="47"/>
        <v>9164471.1300297268</v>
      </c>
      <c r="D499" s="1">
        <f t="shared" si="44"/>
        <v>9240841.7227799743</v>
      </c>
      <c r="E499" s="10">
        <f t="shared" si="46"/>
        <v>76370.592750247568</v>
      </c>
      <c r="F499" s="10"/>
      <c r="G499" s="10"/>
      <c r="H499" s="21">
        <v>0</v>
      </c>
      <c r="I499" s="3" t="b">
        <f t="shared" si="45"/>
        <v>0</v>
      </c>
      <c r="J499" s="10">
        <f t="shared" si="48"/>
        <v>500000</v>
      </c>
      <c r="K499" t="b">
        <f t="shared" si="49"/>
        <v>1</v>
      </c>
    </row>
    <row r="500" spans="2:11" ht="14">
      <c r="B500" s="9">
        <v>57984</v>
      </c>
      <c r="C500" s="3">
        <f t="shared" si="47"/>
        <v>9240841.7227799743</v>
      </c>
      <c r="D500" s="1">
        <f t="shared" si="44"/>
        <v>9317848.7371364739</v>
      </c>
      <c r="E500" s="10">
        <f t="shared" si="46"/>
        <v>77007.014356499538</v>
      </c>
      <c r="F500" s="10"/>
      <c r="G500" s="10"/>
      <c r="H500" s="21">
        <v>0</v>
      </c>
      <c r="I500" s="3" t="b">
        <f t="shared" si="45"/>
        <v>0</v>
      </c>
      <c r="J500" s="10">
        <f t="shared" si="48"/>
        <v>500000</v>
      </c>
      <c r="K500" t="b">
        <f t="shared" si="49"/>
        <v>1</v>
      </c>
    </row>
    <row r="501" spans="2:11" ht="14">
      <c r="B501" s="9">
        <v>58015</v>
      </c>
      <c r="C501" s="3">
        <f t="shared" si="47"/>
        <v>9317848.7371364739</v>
      </c>
      <c r="D501" s="1">
        <f t="shared" si="44"/>
        <v>9395497.4766126107</v>
      </c>
      <c r="E501" s="10">
        <f t="shared" si="46"/>
        <v>77648.739476136863</v>
      </c>
      <c r="F501" s="10"/>
      <c r="G501" s="10"/>
      <c r="H501" s="21">
        <v>0</v>
      </c>
      <c r="I501" s="3" t="b">
        <f t="shared" si="45"/>
        <v>0</v>
      </c>
      <c r="J501" s="10">
        <f t="shared" si="48"/>
        <v>500000</v>
      </c>
      <c r="K501" t="b">
        <f t="shared" si="49"/>
        <v>1</v>
      </c>
    </row>
    <row r="502" spans="2:11" ht="14">
      <c r="B502" s="9">
        <v>58045</v>
      </c>
      <c r="C502" s="3">
        <f t="shared" si="47"/>
        <v>9395497.4766126107</v>
      </c>
      <c r="D502" s="1">
        <f t="shared" si="44"/>
        <v>9473793.2889177147</v>
      </c>
      <c r="E502" s="10">
        <f t="shared" si="46"/>
        <v>78295.812305103987</v>
      </c>
      <c r="F502" s="10"/>
      <c r="G502" s="10"/>
      <c r="H502" s="21">
        <v>0</v>
      </c>
      <c r="I502" s="3" t="b">
        <f t="shared" si="45"/>
        <v>0</v>
      </c>
      <c r="J502" s="10">
        <f t="shared" si="48"/>
        <v>500000</v>
      </c>
      <c r="K502" t="b">
        <f t="shared" si="49"/>
        <v>1</v>
      </c>
    </row>
    <row r="503" spans="2:11" ht="14">
      <c r="B503" s="9">
        <v>58076</v>
      </c>
      <c r="C503" s="3">
        <f t="shared" si="47"/>
        <v>9473793.2889177147</v>
      </c>
      <c r="D503" s="1">
        <f t="shared" si="44"/>
        <v>9552741.5663253628</v>
      </c>
      <c r="E503" s="10">
        <f t="shared" si="46"/>
        <v>78948.277407648042</v>
      </c>
      <c r="F503" s="10"/>
      <c r="G503" s="10"/>
      <c r="H503" s="21">
        <v>0</v>
      </c>
      <c r="I503" s="3" t="b">
        <f t="shared" si="45"/>
        <v>0</v>
      </c>
      <c r="J503" s="10">
        <f t="shared" si="48"/>
        <v>500000</v>
      </c>
      <c r="K503" t="b">
        <f t="shared" si="49"/>
        <v>1</v>
      </c>
    </row>
    <row r="504" spans="2:11" ht="14">
      <c r="B504" s="9">
        <v>58107</v>
      </c>
      <c r="C504" s="3">
        <f t="shared" si="47"/>
        <v>9552741.5663253628</v>
      </c>
      <c r="D504" s="1">
        <f t="shared" si="44"/>
        <v>9632347.7460447401</v>
      </c>
      <c r="E504" s="10">
        <f t="shared" si="46"/>
        <v>79606.179719377309</v>
      </c>
      <c r="F504" s="10"/>
      <c r="G504" s="10"/>
      <c r="H504" s="21">
        <v>0</v>
      </c>
      <c r="I504" s="3" t="b">
        <f t="shared" si="45"/>
        <v>0</v>
      </c>
      <c r="J504" s="10">
        <f t="shared" si="48"/>
        <v>500000</v>
      </c>
      <c r="K504" t="b">
        <f t="shared" si="49"/>
        <v>1</v>
      </c>
    </row>
    <row r="505" spans="2:11" ht="14">
      <c r="B505" s="9">
        <v>58135</v>
      </c>
      <c r="C505" s="3">
        <f t="shared" si="47"/>
        <v>9632347.7460447401</v>
      </c>
      <c r="D505" s="1">
        <f t="shared" si="44"/>
        <v>9712617.3105951119</v>
      </c>
      <c r="E505" s="10">
        <f t="shared" si="46"/>
        <v>80269.564550371841</v>
      </c>
      <c r="F505" s="10"/>
      <c r="G505" s="10"/>
      <c r="H505" s="21">
        <v>0</v>
      </c>
      <c r="I505" s="3" t="b">
        <f t="shared" si="45"/>
        <v>0</v>
      </c>
      <c r="J505" s="10">
        <f t="shared" si="48"/>
        <v>500000</v>
      </c>
      <c r="K505" t="b">
        <f t="shared" si="49"/>
        <v>1</v>
      </c>
    </row>
    <row r="506" spans="2:11" ht="14">
      <c r="B506" s="9">
        <v>58166</v>
      </c>
      <c r="C506" s="3">
        <f t="shared" si="47"/>
        <v>9712617.3105951119</v>
      </c>
      <c r="D506" s="1">
        <f t="shared" si="44"/>
        <v>9793555.7881834041</v>
      </c>
      <c r="E506" s="10">
        <f t="shared" si="46"/>
        <v>80938.477588292211</v>
      </c>
      <c r="F506" s="10"/>
      <c r="G506" s="10"/>
      <c r="H506" s="21">
        <v>0</v>
      </c>
      <c r="I506" s="3" t="b">
        <f t="shared" si="45"/>
        <v>0</v>
      </c>
      <c r="J506" s="10">
        <f t="shared" si="48"/>
        <v>500000</v>
      </c>
      <c r="K506" t="b">
        <f t="shared" si="49"/>
        <v>1</v>
      </c>
    </row>
    <row r="507" spans="2:11" ht="14">
      <c r="B507" s="9">
        <v>58196</v>
      </c>
      <c r="C507" s="3">
        <f t="shared" si="47"/>
        <v>9793555.7881834041</v>
      </c>
      <c r="D507" s="1">
        <f t="shared" si="44"/>
        <v>9875168.7530849315</v>
      </c>
      <c r="E507" s="10">
        <f t="shared" si="46"/>
        <v>81612.96490152739</v>
      </c>
      <c r="F507" s="10"/>
      <c r="G507" s="10"/>
      <c r="H507" s="21">
        <v>0</v>
      </c>
      <c r="I507" s="3" t="b">
        <f t="shared" si="45"/>
        <v>0</v>
      </c>
      <c r="J507" s="10">
        <f t="shared" si="48"/>
        <v>500000</v>
      </c>
      <c r="K507" t="b">
        <f t="shared" si="49"/>
        <v>1</v>
      </c>
    </row>
    <row r="508" spans="2:11" ht="14">
      <c r="B508" s="9">
        <v>58227</v>
      </c>
      <c r="C508" s="3">
        <f t="shared" si="47"/>
        <v>9875168.7530849315</v>
      </c>
      <c r="D508" s="1">
        <f t="shared" si="44"/>
        <v>9957461.8260273058</v>
      </c>
      <c r="E508" s="10">
        <f t="shared" si="46"/>
        <v>82293.072942374274</v>
      </c>
      <c r="F508" s="10"/>
      <c r="G508" s="10"/>
      <c r="H508" s="21">
        <v>0</v>
      </c>
      <c r="I508" s="3" t="b">
        <f t="shared" si="45"/>
        <v>0</v>
      </c>
      <c r="J508" s="10">
        <f t="shared" si="48"/>
        <v>500000</v>
      </c>
      <c r="K508" t="b">
        <f t="shared" si="49"/>
        <v>1</v>
      </c>
    </row>
    <row r="509" spans="2:11" ht="14">
      <c r="B509" s="9">
        <v>58257</v>
      </c>
      <c r="C509" s="3">
        <f t="shared" si="47"/>
        <v>9957461.8260273058</v>
      </c>
      <c r="D509" s="1">
        <f t="shared" si="44"/>
        <v>10040440.674577532</v>
      </c>
      <c r="E509" s="10">
        <f t="shared" si="46"/>
        <v>82978.848550226539</v>
      </c>
      <c r="F509" s="10"/>
      <c r="G509" s="10"/>
      <c r="H509" s="21">
        <v>0</v>
      </c>
      <c r="I509" s="3" t="b">
        <f t="shared" si="45"/>
        <v>0</v>
      </c>
      <c r="J509" s="10">
        <f t="shared" si="48"/>
        <v>500000</v>
      </c>
      <c r="K509" t="b">
        <f t="shared" si="49"/>
        <v>1</v>
      </c>
    </row>
    <row r="510" spans="2:11" ht="14">
      <c r="B510" s="9">
        <v>58288</v>
      </c>
      <c r="C510" s="3">
        <f t="shared" si="47"/>
        <v>10040440.674577532</v>
      </c>
      <c r="D510" s="1">
        <f t="shared" si="44"/>
        <v>10124111.013532344</v>
      </c>
      <c r="E510" s="10">
        <f t="shared" si="46"/>
        <v>83670.338954811916</v>
      </c>
      <c r="F510" s="10"/>
      <c r="G510" s="10"/>
      <c r="H510" s="21">
        <v>0</v>
      </c>
      <c r="I510" s="3" t="b">
        <f t="shared" si="45"/>
        <v>0</v>
      </c>
      <c r="J510" s="10">
        <f t="shared" si="48"/>
        <v>500000</v>
      </c>
      <c r="K510" t="b">
        <f t="shared" si="49"/>
        <v>1</v>
      </c>
    </row>
    <row r="511" spans="2:11" ht="14">
      <c r="B511" s="9">
        <v>58319</v>
      </c>
      <c r="C511" s="3">
        <f t="shared" si="47"/>
        <v>10124111.013532344</v>
      </c>
      <c r="D511" s="1">
        <f t="shared" si="44"/>
        <v>10208478.605311779</v>
      </c>
      <c r="E511" s="10">
        <f t="shared" si="46"/>
        <v>84367.591779435053</v>
      </c>
      <c r="F511" s="10"/>
      <c r="G511" s="10"/>
      <c r="H511" s="21">
        <v>0</v>
      </c>
      <c r="I511" s="3" t="b">
        <f t="shared" si="45"/>
        <v>0</v>
      </c>
      <c r="J511" s="10">
        <f t="shared" si="48"/>
        <v>500000</v>
      </c>
      <c r="K511" t="b">
        <f t="shared" si="49"/>
        <v>1</v>
      </c>
    </row>
    <row r="512" spans="2:11" ht="14">
      <c r="B512" s="9">
        <v>58349</v>
      </c>
      <c r="C512" s="3">
        <f t="shared" si="47"/>
        <v>10208478.605311779</v>
      </c>
      <c r="D512" s="1">
        <f t="shared" si="44"/>
        <v>10293549.260356044</v>
      </c>
      <c r="E512" s="10">
        <f t="shared" si="46"/>
        <v>85070.655044265091</v>
      </c>
      <c r="F512" s="10"/>
      <c r="G512" s="10"/>
      <c r="H512" s="21">
        <v>0</v>
      </c>
      <c r="I512" s="3" t="b">
        <f t="shared" si="45"/>
        <v>0</v>
      </c>
      <c r="J512" s="10">
        <f t="shared" si="48"/>
        <v>500000</v>
      </c>
      <c r="K512" t="b">
        <f t="shared" si="49"/>
        <v>1</v>
      </c>
    </row>
    <row r="513" spans="2:11" ht="14">
      <c r="B513" s="9">
        <v>58380</v>
      </c>
      <c r="C513" s="3">
        <f t="shared" si="47"/>
        <v>10293549.260356044</v>
      </c>
      <c r="D513" s="1">
        <f t="shared" si="44"/>
        <v>10379328.837525677</v>
      </c>
      <c r="E513" s="10">
        <f t="shared" si="46"/>
        <v>85779.577169632539</v>
      </c>
      <c r="F513" s="10"/>
      <c r="G513" s="10"/>
      <c r="H513" s="21">
        <v>0</v>
      </c>
      <c r="I513" s="3" t="b">
        <f t="shared" si="45"/>
        <v>0</v>
      </c>
      <c r="J513" s="10">
        <f t="shared" si="48"/>
        <v>500000</v>
      </c>
      <c r="K513" t="b">
        <f t="shared" si="49"/>
        <v>1</v>
      </c>
    </row>
    <row r="514" spans="2:11" ht="14">
      <c r="B514" s="9">
        <v>58410</v>
      </c>
      <c r="C514" s="3">
        <f t="shared" si="47"/>
        <v>10379328.837525677</v>
      </c>
      <c r="D514" s="1">
        <f t="shared" si="44"/>
        <v>10465823.244505057</v>
      </c>
      <c r="E514" s="10">
        <f t="shared" si="46"/>
        <v>86494.406979380175</v>
      </c>
      <c r="F514" s="10"/>
      <c r="G514" s="10"/>
      <c r="H514" s="21">
        <v>0</v>
      </c>
      <c r="I514" s="3" t="b">
        <f t="shared" si="45"/>
        <v>0</v>
      </c>
      <c r="J514" s="10">
        <f t="shared" si="48"/>
        <v>500000</v>
      </c>
      <c r="K514" t="b">
        <f t="shared" si="49"/>
        <v>1</v>
      </c>
    </row>
    <row r="515" spans="2:11" ht="14">
      <c r="B515" s="9">
        <v>58441</v>
      </c>
      <c r="C515" s="3">
        <f t="shared" si="47"/>
        <v>10465823.244505057</v>
      </c>
      <c r="D515" s="1">
        <f t="shared" si="44"/>
        <v>10553038.438209265</v>
      </c>
      <c r="E515" s="10">
        <f t="shared" si="46"/>
        <v>87215.193704208359</v>
      </c>
      <c r="F515" s="10"/>
      <c r="G515" s="10"/>
      <c r="H515" s="21">
        <v>0</v>
      </c>
      <c r="I515" s="3" t="b">
        <f t="shared" si="45"/>
        <v>0</v>
      </c>
      <c r="J515" s="10">
        <f t="shared" si="48"/>
        <v>500000</v>
      </c>
      <c r="K515" t="b">
        <f t="shared" si="49"/>
        <v>1</v>
      </c>
    </row>
    <row r="516" spans="2:11" ht="14">
      <c r="B516" s="9">
        <v>58472</v>
      </c>
      <c r="C516" s="3">
        <f t="shared" si="47"/>
        <v>10553038.438209265</v>
      </c>
      <c r="D516" s="1">
        <f t="shared" si="44"/>
        <v>10640980.425194342</v>
      </c>
      <c r="E516" s="10">
        <f t="shared" si="46"/>
        <v>87941.986985076219</v>
      </c>
      <c r="F516" s="10"/>
      <c r="G516" s="10"/>
      <c r="H516" s="21">
        <v>0</v>
      </c>
      <c r="I516" s="3" t="b">
        <f t="shared" si="45"/>
        <v>0</v>
      </c>
      <c r="J516" s="10">
        <f t="shared" si="48"/>
        <v>500000</v>
      </c>
      <c r="K516" t="b">
        <f t="shared" si="49"/>
        <v>1</v>
      </c>
    </row>
    <row r="517" spans="2:11" ht="14">
      <c r="B517" s="9">
        <v>58501</v>
      </c>
      <c r="C517" s="3">
        <f t="shared" si="47"/>
        <v>10640980.425194342</v>
      </c>
      <c r="D517" s="1">
        <f t="shared" si="44"/>
        <v>10729655.262070961</v>
      </c>
      <c r="E517" s="10">
        <f t="shared" si="46"/>
        <v>88674.836876619607</v>
      </c>
      <c r="F517" s="10"/>
      <c r="G517" s="10"/>
      <c r="H517" s="21">
        <v>0</v>
      </c>
      <c r="I517" s="3" t="b">
        <f t="shared" si="45"/>
        <v>0</v>
      </c>
      <c r="J517" s="10">
        <f t="shared" si="48"/>
        <v>500000</v>
      </c>
      <c r="K517" t="b">
        <f t="shared" si="49"/>
        <v>1</v>
      </c>
    </row>
    <row r="518" spans="2:11" ht="14">
      <c r="B518" s="9">
        <v>58532</v>
      </c>
      <c r="C518" s="3">
        <f t="shared" si="47"/>
        <v>10729655.262070961</v>
      </c>
      <c r="D518" s="1">
        <f t="shared" si="44"/>
        <v>10819069.055921553</v>
      </c>
      <c r="E518" s="10">
        <f t="shared" si="46"/>
        <v>89413.793850591406</v>
      </c>
      <c r="F518" s="10"/>
      <c r="G518" s="10"/>
      <c r="H518" s="21">
        <v>0</v>
      </c>
      <c r="I518" s="3" t="b">
        <f t="shared" si="45"/>
        <v>0</v>
      </c>
      <c r="J518" s="10">
        <f t="shared" si="48"/>
        <v>500000</v>
      </c>
      <c r="K518" t="b">
        <f t="shared" si="49"/>
        <v>1</v>
      </c>
    </row>
    <row r="519" spans="2:11" ht="14">
      <c r="B519" s="9">
        <v>58562</v>
      </c>
      <c r="C519" s="3">
        <f t="shared" si="47"/>
        <v>10819069.055921553</v>
      </c>
      <c r="D519" s="1">
        <f t="shared" si="44"/>
        <v>10909227.964720899</v>
      </c>
      <c r="E519" s="10">
        <f t="shared" si="46"/>
        <v>90158.908799346536</v>
      </c>
      <c r="F519" s="10"/>
      <c r="G519" s="10"/>
      <c r="H519" s="21">
        <v>0</v>
      </c>
      <c r="I519" s="3" t="b">
        <f t="shared" si="45"/>
        <v>0</v>
      </c>
      <c r="J519" s="10">
        <f t="shared" si="48"/>
        <v>500000</v>
      </c>
      <c r="K519" t="b">
        <f t="shared" si="49"/>
        <v>1</v>
      </c>
    </row>
    <row r="520" spans="2:11" ht="14">
      <c r="B520" s="9">
        <v>58593</v>
      </c>
      <c r="C520" s="3">
        <f t="shared" si="47"/>
        <v>10909227.964720899</v>
      </c>
      <c r="D520" s="1">
        <f t="shared" si="44"/>
        <v>11000138.197760239</v>
      </c>
      <c r="E520" s="10">
        <f t="shared" si="46"/>
        <v>90910.233039340004</v>
      </c>
      <c r="F520" s="10"/>
      <c r="G520" s="10"/>
      <c r="H520" s="21">
        <v>0</v>
      </c>
      <c r="I520" s="3" t="b">
        <f t="shared" si="45"/>
        <v>0</v>
      </c>
      <c r="J520" s="10">
        <f t="shared" si="48"/>
        <v>500000</v>
      </c>
      <c r="K520" t="b">
        <f t="shared" si="49"/>
        <v>1</v>
      </c>
    </row>
    <row r="521" spans="2:11" ht="14">
      <c r="B521" s="9">
        <v>58623</v>
      </c>
      <c r="C521" s="3">
        <f t="shared" si="47"/>
        <v>11000138.197760239</v>
      </c>
      <c r="D521" s="1">
        <f t="shared" si="44"/>
        <v>11091806.016074907</v>
      </c>
      <c r="E521" s="10">
        <f t="shared" si="46"/>
        <v>91667.818314667791</v>
      </c>
      <c r="F521" s="10"/>
      <c r="G521" s="10"/>
      <c r="H521" s="21">
        <v>0</v>
      </c>
      <c r="I521" s="3" t="b">
        <f t="shared" si="45"/>
        <v>0</v>
      </c>
      <c r="J521" s="10">
        <f t="shared" si="48"/>
        <v>500000</v>
      </c>
      <c r="K521" t="b">
        <f t="shared" si="49"/>
        <v>1</v>
      </c>
    </row>
    <row r="522" spans="2:11" ht="14">
      <c r="B522" s="9">
        <v>58654</v>
      </c>
      <c r="C522" s="3">
        <f t="shared" si="47"/>
        <v>11091806.016074907</v>
      </c>
      <c r="D522" s="1">
        <f t="shared" si="44"/>
        <v>11184237.732875532</v>
      </c>
      <c r="E522" s="10">
        <f t="shared" si="46"/>
        <v>92431.716800624505</v>
      </c>
      <c r="F522" s="10"/>
      <c r="G522" s="10"/>
      <c r="H522" s="21">
        <v>0</v>
      </c>
      <c r="I522" s="3" t="b">
        <f t="shared" si="45"/>
        <v>0</v>
      </c>
      <c r="J522" s="10">
        <f t="shared" si="48"/>
        <v>500000</v>
      </c>
      <c r="K522" t="b">
        <f t="shared" si="49"/>
        <v>1</v>
      </c>
    </row>
    <row r="523" spans="2:11" ht="14">
      <c r="B523" s="9">
        <v>58685</v>
      </c>
      <c r="C523" s="3">
        <f t="shared" si="47"/>
        <v>11184237.732875532</v>
      </c>
      <c r="D523" s="1">
        <f t="shared" si="44"/>
        <v>11277439.713982828</v>
      </c>
      <c r="E523" s="10">
        <f t="shared" si="46"/>
        <v>93201.981107296422</v>
      </c>
      <c r="F523" s="10"/>
      <c r="G523" s="10"/>
      <c r="H523" s="21">
        <v>0</v>
      </c>
      <c r="I523" s="3" t="b">
        <f t="shared" si="45"/>
        <v>0</v>
      </c>
      <c r="J523" s="10">
        <f t="shared" si="48"/>
        <v>500000</v>
      </c>
      <c r="K523" t="b">
        <f t="shared" si="49"/>
        <v>1</v>
      </c>
    </row>
    <row r="524" spans="2:11" ht="14">
      <c r="B524" s="9">
        <v>58715</v>
      </c>
      <c r="C524" s="3">
        <f t="shared" si="47"/>
        <v>11277439.713982828</v>
      </c>
      <c r="D524" s="1">
        <f t="shared" si="44"/>
        <v>11371418.378266018</v>
      </c>
      <c r="E524" s="10">
        <f t="shared" si="46"/>
        <v>93978.664283189923</v>
      </c>
      <c r="F524" s="10"/>
      <c r="G524" s="10"/>
      <c r="H524" s="21">
        <v>0</v>
      </c>
      <c r="I524" s="3" t="b">
        <f t="shared" si="45"/>
        <v>0</v>
      </c>
      <c r="J524" s="10">
        <f t="shared" si="48"/>
        <v>500000</v>
      </c>
      <c r="K524" t="b">
        <f t="shared" si="49"/>
        <v>1</v>
      </c>
    </row>
    <row r="525" spans="2:11" ht="14">
      <c r="B525" s="9">
        <v>58746</v>
      </c>
      <c r="C525" s="3">
        <f t="shared" si="47"/>
        <v>11371418.378266018</v>
      </c>
      <c r="D525" s="1">
        <f t="shared" si="44"/>
        <v>11466180.1980849</v>
      </c>
      <c r="E525" s="10">
        <f t="shared" si="46"/>
        <v>94761.819818882272</v>
      </c>
      <c r="F525" s="10"/>
      <c r="G525" s="10"/>
      <c r="H525" s="21">
        <v>0</v>
      </c>
      <c r="I525" s="3" t="b">
        <f t="shared" si="45"/>
        <v>0</v>
      </c>
      <c r="J525" s="10">
        <f t="shared" si="48"/>
        <v>500000</v>
      </c>
      <c r="K525" t="b">
        <f t="shared" si="49"/>
        <v>1</v>
      </c>
    </row>
    <row r="526" spans="2:11" ht="14">
      <c r="B526" s="9">
        <v>58776</v>
      </c>
      <c r="C526" s="3">
        <f t="shared" si="47"/>
        <v>11466180.1980849</v>
      </c>
      <c r="D526" s="1">
        <f t="shared" si="44"/>
        <v>11561731.699735608</v>
      </c>
      <c r="E526" s="10">
        <f t="shared" si="46"/>
        <v>95551.501650707796</v>
      </c>
      <c r="F526" s="10"/>
      <c r="G526" s="10"/>
      <c r="H526" s="21">
        <v>0</v>
      </c>
      <c r="I526" s="3" t="b">
        <f t="shared" si="45"/>
        <v>0</v>
      </c>
      <c r="J526" s="10">
        <f t="shared" si="48"/>
        <v>500000</v>
      </c>
      <c r="K526" t="b">
        <f t="shared" si="49"/>
        <v>1</v>
      </c>
    </row>
    <row r="527" spans="2:11" ht="14">
      <c r="B527" s="9">
        <v>58807</v>
      </c>
      <c r="C527" s="3">
        <f t="shared" si="47"/>
        <v>11561731.699735608</v>
      </c>
      <c r="D527" s="1">
        <f t="shared" si="44"/>
        <v>11658079.463900071</v>
      </c>
      <c r="E527" s="10">
        <f t="shared" si="46"/>
        <v>96347.764164462686</v>
      </c>
      <c r="F527" s="10"/>
      <c r="G527" s="10"/>
      <c r="H527" s="21">
        <v>0</v>
      </c>
      <c r="I527" s="3" t="b">
        <f t="shared" si="45"/>
        <v>0</v>
      </c>
      <c r="J527" s="10">
        <f t="shared" si="48"/>
        <v>500000</v>
      </c>
      <c r="K527" t="b">
        <f t="shared" si="49"/>
        <v>1</v>
      </c>
    </row>
    <row r="528" spans="2:11" ht="14">
      <c r="B528" s="9">
        <v>58838</v>
      </c>
      <c r="C528" s="3">
        <f t="shared" si="47"/>
        <v>11658079.463900071</v>
      </c>
      <c r="D528" s="1">
        <f t="shared" si="44"/>
        <v>11755230.126099238</v>
      </c>
      <c r="E528" s="10">
        <f t="shared" si="46"/>
        <v>97150.662199167535</v>
      </c>
      <c r="F528" s="10"/>
      <c r="G528" s="10"/>
      <c r="H528" s="21">
        <v>0</v>
      </c>
      <c r="I528" s="3" t="b">
        <f t="shared" si="45"/>
        <v>0</v>
      </c>
      <c r="J528" s="10">
        <f t="shared" si="48"/>
        <v>500000</v>
      </c>
      <c r="K528" t="b">
        <f t="shared" si="49"/>
        <v>1</v>
      </c>
    </row>
    <row r="529" spans="2:11" ht="14">
      <c r="B529" s="9">
        <v>58866</v>
      </c>
      <c r="C529" s="3">
        <f t="shared" si="47"/>
        <v>11755230.126099238</v>
      </c>
      <c r="D529" s="1">
        <f t="shared" si="44"/>
        <v>11853190.377150064</v>
      </c>
      <c r="E529" s="10">
        <f t="shared" si="46"/>
        <v>97960.251050826162</v>
      </c>
      <c r="F529" s="10"/>
      <c r="G529" s="10"/>
      <c r="H529" s="21">
        <v>0</v>
      </c>
      <c r="I529" s="3" t="b">
        <f t="shared" si="45"/>
        <v>0</v>
      </c>
      <c r="J529" s="10">
        <f t="shared" si="48"/>
        <v>500000</v>
      </c>
      <c r="K529" t="b">
        <f t="shared" si="49"/>
        <v>1</v>
      </c>
    </row>
    <row r="530" spans="2:11" ht="14">
      <c r="B530" s="9">
        <v>58897</v>
      </c>
      <c r="C530" s="3">
        <f t="shared" si="47"/>
        <v>11853190.377150064</v>
      </c>
      <c r="D530" s="1">
        <f t="shared" si="44"/>
        <v>11951966.963626314</v>
      </c>
      <c r="E530" s="10">
        <f t="shared" si="46"/>
        <v>98776.58647624962</v>
      </c>
      <c r="F530" s="10"/>
      <c r="G530" s="10"/>
      <c r="H530" s="21">
        <v>0</v>
      </c>
      <c r="I530" s="3" t="b">
        <f t="shared" si="45"/>
        <v>0</v>
      </c>
      <c r="J530" s="10">
        <f t="shared" si="48"/>
        <v>500000</v>
      </c>
      <c r="K530" t="b">
        <f t="shared" si="49"/>
        <v>1</v>
      </c>
    </row>
    <row r="531" spans="2:11" ht="14">
      <c r="B531" s="9">
        <v>58927</v>
      </c>
      <c r="C531" s="3">
        <f t="shared" si="47"/>
        <v>11951966.963626314</v>
      </c>
      <c r="D531" s="1">
        <f t="shared" si="44"/>
        <v>12051566.6883232</v>
      </c>
      <c r="E531" s="10">
        <f t="shared" si="46"/>
        <v>99599.724696885794</v>
      </c>
      <c r="F531" s="10"/>
      <c r="G531" s="10"/>
      <c r="H531" s="21">
        <v>0</v>
      </c>
      <c r="I531" s="3" t="b">
        <f t="shared" si="45"/>
        <v>0</v>
      </c>
      <c r="J531" s="10">
        <f t="shared" si="48"/>
        <v>500000</v>
      </c>
      <c r="K531" t="b">
        <f t="shared" si="49"/>
        <v>1</v>
      </c>
    </row>
    <row r="532" spans="2:11" ht="14">
      <c r="B532" s="9">
        <v>58958</v>
      </c>
      <c r="C532" s="3">
        <f t="shared" si="47"/>
        <v>12051566.6883232</v>
      </c>
      <c r="D532" s="1">
        <f t="shared" si="44"/>
        <v>12151996.410725893</v>
      </c>
      <c r="E532" s="10">
        <f t="shared" si="46"/>
        <v>100429.7224026937</v>
      </c>
      <c r="F532" s="10"/>
      <c r="G532" s="10"/>
      <c r="H532" s="21">
        <v>0</v>
      </c>
      <c r="I532" s="3" t="b">
        <f t="shared" si="45"/>
        <v>0</v>
      </c>
      <c r="J532" s="10">
        <f t="shared" si="48"/>
        <v>500000</v>
      </c>
      <c r="K532" t="b">
        <f t="shared" si="49"/>
        <v>1</v>
      </c>
    </row>
    <row r="533" spans="2:11" ht="14">
      <c r="B533" s="9">
        <v>58988</v>
      </c>
      <c r="C533" s="3">
        <f t="shared" si="47"/>
        <v>12151996.410725893</v>
      </c>
      <c r="D533" s="1">
        <f t="shared" si="44"/>
        <v>12253263.047481943</v>
      </c>
      <c r="E533" s="10">
        <f t="shared" si="46"/>
        <v>101266.63675604947</v>
      </c>
      <c r="F533" s="10"/>
      <c r="G533" s="10"/>
      <c r="H533" s="21">
        <v>0</v>
      </c>
      <c r="I533" s="3" t="b">
        <f t="shared" si="45"/>
        <v>0</v>
      </c>
      <c r="J533" s="10">
        <f t="shared" si="48"/>
        <v>500000</v>
      </c>
      <c r="K533" t="b">
        <f t="shared" si="49"/>
        <v>1</v>
      </c>
    </row>
    <row r="534" spans="2:11" ht="14">
      <c r="B534" s="9">
        <v>59019</v>
      </c>
      <c r="C534" s="3">
        <f t="shared" si="47"/>
        <v>12253263.047481943</v>
      </c>
      <c r="D534" s="1">
        <f t="shared" si="44"/>
        <v>12355373.572877625</v>
      </c>
      <c r="E534" s="10">
        <f t="shared" si="46"/>
        <v>102110.52539568208</v>
      </c>
      <c r="F534" s="10"/>
      <c r="G534" s="10"/>
      <c r="H534" s="21">
        <v>0</v>
      </c>
      <c r="I534" s="3" t="b">
        <f t="shared" si="45"/>
        <v>0</v>
      </c>
      <c r="J534" s="10">
        <f t="shared" si="48"/>
        <v>500000</v>
      </c>
      <c r="K534" t="b">
        <f t="shared" si="49"/>
        <v>1</v>
      </c>
    </row>
    <row r="535" spans="2:11" ht="14">
      <c r="B535" s="9">
        <v>59050</v>
      </c>
      <c r="C535" s="3">
        <f t="shared" si="47"/>
        <v>12355373.572877625</v>
      </c>
      <c r="D535" s="1">
        <f t="shared" si="44"/>
        <v>12458335.019318271</v>
      </c>
      <c r="E535" s="10">
        <f t="shared" si="46"/>
        <v>102961.44644064642</v>
      </c>
      <c r="F535" s="10"/>
      <c r="G535" s="10"/>
      <c r="H535" s="21">
        <v>0</v>
      </c>
      <c r="I535" s="3" t="b">
        <f t="shared" si="45"/>
        <v>0</v>
      </c>
      <c r="J535" s="10">
        <f t="shared" si="48"/>
        <v>500000</v>
      </c>
      <c r="K535" t="b">
        <f t="shared" si="49"/>
        <v>1</v>
      </c>
    </row>
    <row r="536" spans="2:11" ht="14">
      <c r="B536" s="9">
        <v>59080</v>
      </c>
      <c r="C536" s="3">
        <f t="shared" si="47"/>
        <v>12458335.019318271</v>
      </c>
      <c r="D536" s="1">
        <f t="shared" si="44"/>
        <v>12562154.47781259</v>
      </c>
      <c r="E536" s="10">
        <f t="shared" si="46"/>
        <v>103819.45849431865</v>
      </c>
      <c r="F536" s="10"/>
      <c r="G536" s="10"/>
      <c r="H536" s="21">
        <v>0</v>
      </c>
      <c r="I536" s="3" t="b">
        <f t="shared" si="45"/>
        <v>0</v>
      </c>
      <c r="J536" s="10">
        <f t="shared" si="48"/>
        <v>500000</v>
      </c>
      <c r="K536" t="b">
        <f t="shared" si="49"/>
        <v>1</v>
      </c>
    </row>
    <row r="537" spans="2:11" ht="14">
      <c r="B537" s="9">
        <v>59111</v>
      </c>
      <c r="C537" s="3">
        <f t="shared" si="47"/>
        <v>12562154.47781259</v>
      </c>
      <c r="D537" s="1">
        <f t="shared" ref="D537:D600" si="50">(C537+H537+I537)*(1+$F$10)</f>
        <v>12666839.098461028</v>
      </c>
      <c r="E537" s="10">
        <f t="shared" si="46"/>
        <v>104684.62064843811</v>
      </c>
      <c r="F537" s="10"/>
      <c r="G537" s="10"/>
      <c r="H537" s="21">
        <v>0</v>
      </c>
      <c r="I537" s="3" t="b">
        <f t="shared" ref="I537:I600" si="51">IF($C$13&gt;=B537,0,IF(K536=FALSE,$C$11))</f>
        <v>0</v>
      </c>
      <c r="J537" s="10">
        <f t="shared" si="48"/>
        <v>500000</v>
      </c>
      <c r="K537" t="b">
        <f t="shared" si="49"/>
        <v>1</v>
      </c>
    </row>
    <row r="538" spans="2:11" ht="14">
      <c r="B538" s="9">
        <v>59141</v>
      </c>
      <c r="C538" s="3">
        <f t="shared" si="47"/>
        <v>12666839.098461028</v>
      </c>
      <c r="D538" s="1">
        <f t="shared" si="50"/>
        <v>12772396.090948204</v>
      </c>
      <c r="E538" s="10">
        <f t="shared" ref="E538:E601" si="52">D538-C538</f>
        <v>105556.99248717539</v>
      </c>
      <c r="F538" s="10"/>
      <c r="G538" s="10"/>
      <c r="H538" s="21">
        <v>0</v>
      </c>
      <c r="I538" s="3" t="b">
        <f t="shared" si="51"/>
        <v>0</v>
      </c>
      <c r="J538" s="10">
        <f t="shared" si="48"/>
        <v>500000</v>
      </c>
      <c r="K538" t="b">
        <f t="shared" si="49"/>
        <v>1</v>
      </c>
    </row>
    <row r="539" spans="2:11" ht="14">
      <c r="B539" s="9">
        <v>59172</v>
      </c>
      <c r="C539" s="3">
        <f t="shared" ref="C539:C602" si="53">D538</f>
        <v>12772396.090948204</v>
      </c>
      <c r="D539" s="1">
        <f t="shared" si="50"/>
        <v>12878832.725039437</v>
      </c>
      <c r="E539" s="10">
        <f t="shared" si="52"/>
        <v>106436.63409123383</v>
      </c>
      <c r="F539" s="10"/>
      <c r="G539" s="10"/>
      <c r="H539" s="21">
        <v>0</v>
      </c>
      <c r="I539" s="3" t="b">
        <f t="shared" si="51"/>
        <v>0</v>
      </c>
      <c r="J539" s="10">
        <f t="shared" si="48"/>
        <v>500000</v>
      </c>
      <c r="K539" t="b">
        <f t="shared" si="49"/>
        <v>1</v>
      </c>
    </row>
    <row r="540" spans="2:11" ht="14">
      <c r="B540" s="9">
        <v>59203</v>
      </c>
      <c r="C540" s="3">
        <f t="shared" si="53"/>
        <v>12878832.725039437</v>
      </c>
      <c r="D540" s="1">
        <f t="shared" si="50"/>
        <v>12986156.331081433</v>
      </c>
      <c r="E540" s="10">
        <f t="shared" si="52"/>
        <v>107323.60604199581</v>
      </c>
      <c r="F540" s="10"/>
      <c r="G540" s="10"/>
      <c r="H540" s="21">
        <v>0</v>
      </c>
      <c r="I540" s="3" t="b">
        <f t="shared" si="51"/>
        <v>0</v>
      </c>
      <c r="J540" s="10">
        <f t="shared" si="48"/>
        <v>500000</v>
      </c>
      <c r="K540" t="b">
        <f t="shared" si="49"/>
        <v>1</v>
      </c>
    </row>
    <row r="541" spans="2:11" ht="14">
      <c r="B541" s="9">
        <v>59231</v>
      </c>
      <c r="C541" s="3">
        <f t="shared" si="53"/>
        <v>12986156.331081433</v>
      </c>
      <c r="D541" s="1">
        <f t="shared" si="50"/>
        <v>13094374.300507111</v>
      </c>
      <c r="E541" s="10">
        <f t="shared" si="52"/>
        <v>108217.96942567825</v>
      </c>
      <c r="F541" s="10"/>
      <c r="G541" s="10"/>
      <c r="H541" s="21">
        <v>0</v>
      </c>
      <c r="I541" s="3" t="b">
        <f t="shared" si="51"/>
        <v>0</v>
      </c>
      <c r="J541" s="10">
        <f t="shared" si="48"/>
        <v>500000</v>
      </c>
      <c r="K541" t="b">
        <f t="shared" si="49"/>
        <v>1</v>
      </c>
    </row>
    <row r="542" spans="2:11" ht="14">
      <c r="B542" s="9">
        <v>59262</v>
      </c>
      <c r="C542" s="3">
        <f t="shared" si="53"/>
        <v>13094374.300507111</v>
      </c>
      <c r="D542" s="1">
        <f t="shared" si="50"/>
        <v>13203494.086344671</v>
      </c>
      <c r="E542" s="10">
        <f t="shared" si="52"/>
        <v>109119.78583755903</v>
      </c>
      <c r="F542" s="10"/>
      <c r="G542" s="10"/>
      <c r="H542" s="21">
        <v>0</v>
      </c>
      <c r="I542" s="3" t="b">
        <f t="shared" si="51"/>
        <v>0</v>
      </c>
      <c r="J542" s="10">
        <f t="shared" si="48"/>
        <v>500000</v>
      </c>
      <c r="K542" t="b">
        <f t="shared" si="49"/>
        <v>1</v>
      </c>
    </row>
    <row r="543" spans="2:11" ht="14">
      <c r="B543" s="9">
        <v>59292</v>
      </c>
      <c r="C543" s="3">
        <f t="shared" si="53"/>
        <v>13203494.086344671</v>
      </c>
      <c r="D543" s="1">
        <f t="shared" si="50"/>
        <v>13313523.203730876</v>
      </c>
      <c r="E543" s="10">
        <f t="shared" si="52"/>
        <v>110029.11738620512</v>
      </c>
      <c r="F543" s="10"/>
      <c r="G543" s="10"/>
      <c r="H543" s="21">
        <v>0</v>
      </c>
      <c r="I543" s="3" t="b">
        <f t="shared" si="51"/>
        <v>0</v>
      </c>
      <c r="J543" s="10">
        <f t="shared" si="48"/>
        <v>500000</v>
      </c>
      <c r="K543" t="b">
        <f t="shared" si="49"/>
        <v>1</v>
      </c>
    </row>
    <row r="544" spans="2:11" ht="14">
      <c r="B544" s="9">
        <v>59323</v>
      </c>
      <c r="C544" s="3">
        <f t="shared" si="53"/>
        <v>13313523.203730876</v>
      </c>
      <c r="D544" s="1">
        <f t="shared" si="50"/>
        <v>13424469.230428632</v>
      </c>
      <c r="E544" s="10">
        <f t="shared" si="52"/>
        <v>110946.02669775672</v>
      </c>
      <c r="F544" s="10"/>
      <c r="G544" s="10"/>
      <c r="H544" s="21">
        <v>0</v>
      </c>
      <c r="I544" s="3" t="b">
        <f t="shared" si="51"/>
        <v>0</v>
      </c>
      <c r="J544" s="10">
        <f t="shared" si="48"/>
        <v>500000</v>
      </c>
      <c r="K544" t="b">
        <f t="shared" si="49"/>
        <v>1</v>
      </c>
    </row>
    <row r="545" spans="2:11" ht="14">
      <c r="B545" s="9">
        <v>59353</v>
      </c>
      <c r="C545" s="3">
        <f t="shared" si="53"/>
        <v>13424469.230428632</v>
      </c>
      <c r="D545" s="1">
        <f t="shared" si="50"/>
        <v>13536339.80734887</v>
      </c>
      <c r="E545" s="10">
        <f t="shared" si="52"/>
        <v>111870.57692023739</v>
      </c>
      <c r="F545" s="10"/>
      <c r="G545" s="10"/>
      <c r="H545" s="21">
        <v>0</v>
      </c>
      <c r="I545" s="3" t="b">
        <f t="shared" si="51"/>
        <v>0</v>
      </c>
      <c r="J545" s="10">
        <f t="shared" si="48"/>
        <v>500000</v>
      </c>
      <c r="K545" t="b">
        <f t="shared" si="49"/>
        <v>1</v>
      </c>
    </row>
    <row r="546" spans="2:11" ht="14">
      <c r="B546" s="9">
        <v>59384</v>
      </c>
      <c r="C546" s="3">
        <f t="shared" si="53"/>
        <v>13536339.80734887</v>
      </c>
      <c r="D546" s="1">
        <f t="shared" si="50"/>
        <v>13649142.639076777</v>
      </c>
      <c r="E546" s="10">
        <f t="shared" si="52"/>
        <v>112802.83172790706</v>
      </c>
      <c r="F546" s="10"/>
      <c r="G546" s="10"/>
      <c r="H546" s="21">
        <v>0</v>
      </c>
      <c r="I546" s="3" t="b">
        <f t="shared" si="51"/>
        <v>0</v>
      </c>
      <c r="J546" s="10">
        <f t="shared" si="48"/>
        <v>500000</v>
      </c>
      <c r="K546" t="b">
        <f t="shared" si="49"/>
        <v>1</v>
      </c>
    </row>
    <row r="547" spans="2:11" ht="14">
      <c r="B547" s="9">
        <v>59415</v>
      </c>
      <c r="C547" s="3">
        <f t="shared" si="53"/>
        <v>13649142.639076777</v>
      </c>
      <c r="D547" s="1">
        <f t="shared" si="50"/>
        <v>13762885.494402416</v>
      </c>
      <c r="E547" s="10">
        <f t="shared" si="52"/>
        <v>113742.85532563925</v>
      </c>
      <c r="F547" s="10"/>
      <c r="G547" s="10"/>
      <c r="H547" s="21">
        <v>0</v>
      </c>
      <c r="I547" s="3" t="b">
        <f t="shared" si="51"/>
        <v>0</v>
      </c>
      <c r="J547" s="10">
        <f t="shared" si="48"/>
        <v>500000</v>
      </c>
      <c r="K547" t="b">
        <f t="shared" si="49"/>
        <v>1</v>
      </c>
    </row>
    <row r="548" spans="2:11" ht="14">
      <c r="B548" s="9">
        <v>59445</v>
      </c>
      <c r="C548" s="3">
        <f t="shared" si="53"/>
        <v>13762885.494402416</v>
      </c>
      <c r="D548" s="1">
        <f t="shared" si="50"/>
        <v>13877576.206855768</v>
      </c>
      <c r="E548" s="10">
        <f t="shared" si="52"/>
        <v>114690.71245335229</v>
      </c>
      <c r="F548" s="10"/>
      <c r="G548" s="10"/>
      <c r="H548" s="21">
        <v>0</v>
      </c>
      <c r="I548" s="3" t="b">
        <f t="shared" si="51"/>
        <v>0</v>
      </c>
      <c r="J548" s="10">
        <f t="shared" si="48"/>
        <v>500000</v>
      </c>
      <c r="K548" t="b">
        <f t="shared" si="49"/>
        <v>1</v>
      </c>
    </row>
    <row r="549" spans="2:11" ht="14">
      <c r="B549" s="9">
        <v>59476</v>
      </c>
      <c r="C549" s="3">
        <f t="shared" si="53"/>
        <v>13877576.206855768</v>
      </c>
      <c r="D549" s="1">
        <f t="shared" si="50"/>
        <v>13993222.675246233</v>
      </c>
      <c r="E549" s="10">
        <f t="shared" si="52"/>
        <v>115646.46839046478</v>
      </c>
      <c r="F549" s="10"/>
      <c r="G549" s="10"/>
      <c r="H549" s="21">
        <v>0</v>
      </c>
      <c r="I549" s="3" t="b">
        <f t="shared" si="51"/>
        <v>0</v>
      </c>
      <c r="J549" s="10">
        <f t="shared" si="48"/>
        <v>500000</v>
      </c>
      <c r="K549" t="b">
        <f t="shared" si="49"/>
        <v>1</v>
      </c>
    </row>
    <row r="550" spans="2:11" ht="14">
      <c r="B550" s="9">
        <v>59506</v>
      </c>
      <c r="C550" s="3">
        <f t="shared" si="53"/>
        <v>13993222.675246233</v>
      </c>
      <c r="D550" s="1">
        <f t="shared" si="50"/>
        <v>14109832.864206618</v>
      </c>
      <c r="E550" s="10">
        <f t="shared" si="52"/>
        <v>116610.18896038458</v>
      </c>
      <c r="F550" s="10"/>
      <c r="G550" s="10"/>
      <c r="H550" s="21">
        <v>0</v>
      </c>
      <c r="I550" s="3" t="b">
        <f t="shared" si="51"/>
        <v>0</v>
      </c>
      <c r="J550" s="10">
        <f t="shared" ref="J550:J613" si="54">IF(H550&gt;0,H550+J549+I550,J549+I550)</f>
        <v>500000</v>
      </c>
      <c r="K550" t="b">
        <f t="shared" si="49"/>
        <v>1</v>
      </c>
    </row>
    <row r="551" spans="2:11" ht="14">
      <c r="B551" s="9">
        <v>59537</v>
      </c>
      <c r="C551" s="3">
        <f t="shared" si="53"/>
        <v>14109832.864206618</v>
      </c>
      <c r="D551" s="1">
        <f t="shared" si="50"/>
        <v>14227414.804741673</v>
      </c>
      <c r="E551" s="10">
        <f t="shared" si="52"/>
        <v>117581.94053505547</v>
      </c>
      <c r="F551" s="10"/>
      <c r="G551" s="10"/>
      <c r="H551" s="21">
        <v>0</v>
      </c>
      <c r="I551" s="3" t="b">
        <f t="shared" si="51"/>
        <v>0</v>
      </c>
      <c r="J551" s="10">
        <f t="shared" si="54"/>
        <v>500000</v>
      </c>
      <c r="K551" t="b">
        <f t="shared" si="49"/>
        <v>1</v>
      </c>
    </row>
    <row r="552" spans="2:11" ht="14">
      <c r="B552" s="9">
        <v>59568</v>
      </c>
      <c r="C552" s="3">
        <f t="shared" si="53"/>
        <v>14227414.804741673</v>
      </c>
      <c r="D552" s="1">
        <f t="shared" si="50"/>
        <v>14345976.594781186</v>
      </c>
      <c r="E552" s="10">
        <f t="shared" si="52"/>
        <v>118561.79003951326</v>
      </c>
      <c r="F552" s="10"/>
      <c r="G552" s="10"/>
      <c r="H552" s="21">
        <v>0</v>
      </c>
      <c r="I552" s="3" t="b">
        <f t="shared" si="51"/>
        <v>0</v>
      </c>
      <c r="J552" s="10">
        <f t="shared" si="54"/>
        <v>500000</v>
      </c>
      <c r="K552" t="b">
        <f t="shared" si="49"/>
        <v>1</v>
      </c>
    </row>
    <row r="553" spans="2:11" ht="14">
      <c r="B553" s="9">
        <v>59596</v>
      </c>
      <c r="C553" s="3">
        <f t="shared" si="53"/>
        <v>14345976.594781186</v>
      </c>
      <c r="D553" s="1">
        <f t="shared" si="50"/>
        <v>14465526.399737695</v>
      </c>
      <c r="E553" s="10">
        <f t="shared" si="52"/>
        <v>119549.8049565088</v>
      </c>
      <c r="F553" s="10"/>
      <c r="G553" s="10"/>
      <c r="H553" s="21">
        <v>0</v>
      </c>
      <c r="I553" s="3" t="b">
        <f t="shared" si="51"/>
        <v>0</v>
      </c>
      <c r="J553" s="10">
        <f t="shared" si="54"/>
        <v>500000</v>
      </c>
      <c r="K553" t="b">
        <f t="shared" ref="K553:K616" si="55">IF(J553&gt;=500000,TRUE)</f>
        <v>1</v>
      </c>
    </row>
    <row r="554" spans="2:11" ht="14">
      <c r="B554" s="9">
        <v>59627</v>
      </c>
      <c r="C554" s="3">
        <f t="shared" si="53"/>
        <v>14465526.399737695</v>
      </c>
      <c r="D554" s="1">
        <f t="shared" si="50"/>
        <v>14586072.453068843</v>
      </c>
      <c r="E554" s="10">
        <f t="shared" si="52"/>
        <v>120546.05333114788</v>
      </c>
      <c r="F554" s="10"/>
      <c r="G554" s="10"/>
      <c r="H554" s="21">
        <v>0</v>
      </c>
      <c r="I554" s="3" t="b">
        <f t="shared" si="51"/>
        <v>0</v>
      </c>
      <c r="J554" s="10">
        <f t="shared" si="54"/>
        <v>500000</v>
      </c>
      <c r="K554" t="b">
        <f t="shared" si="55"/>
        <v>1</v>
      </c>
    </row>
    <row r="555" spans="2:11" ht="14">
      <c r="B555" s="9">
        <v>59657</v>
      </c>
      <c r="C555" s="3">
        <f t="shared" si="53"/>
        <v>14586072.453068843</v>
      </c>
      <c r="D555" s="1">
        <f t="shared" si="50"/>
        <v>14707623.056844417</v>
      </c>
      <c r="E555" s="10">
        <f t="shared" si="52"/>
        <v>121550.60377557389</v>
      </c>
      <c r="F555" s="10"/>
      <c r="G555" s="10"/>
      <c r="H555" s="21">
        <v>0</v>
      </c>
      <c r="I555" s="3" t="b">
        <f t="shared" si="51"/>
        <v>0</v>
      </c>
      <c r="J555" s="10">
        <f t="shared" si="54"/>
        <v>500000</v>
      </c>
      <c r="K555" t="b">
        <f t="shared" si="55"/>
        <v>1</v>
      </c>
    </row>
    <row r="556" spans="2:11" ht="14">
      <c r="B556" s="9">
        <v>59688</v>
      </c>
      <c r="C556" s="3">
        <f t="shared" si="53"/>
        <v>14707623.056844417</v>
      </c>
      <c r="D556" s="1">
        <f t="shared" si="50"/>
        <v>14830186.58231812</v>
      </c>
      <c r="E556" s="10">
        <f t="shared" si="52"/>
        <v>122563.5254737027</v>
      </c>
      <c r="F556" s="10"/>
      <c r="G556" s="10"/>
      <c r="H556" s="21">
        <v>0</v>
      </c>
      <c r="I556" s="3" t="b">
        <f t="shared" si="51"/>
        <v>0</v>
      </c>
      <c r="J556" s="10">
        <f t="shared" si="54"/>
        <v>500000</v>
      </c>
      <c r="K556" t="b">
        <f t="shared" si="55"/>
        <v>1</v>
      </c>
    </row>
    <row r="557" spans="2:11" ht="14">
      <c r="B557" s="9">
        <v>59718</v>
      </c>
      <c r="C557" s="3">
        <f t="shared" si="53"/>
        <v>14830186.58231812</v>
      </c>
      <c r="D557" s="1">
        <f t="shared" si="50"/>
        <v>14953771.470504103</v>
      </c>
      <c r="E557" s="10">
        <f t="shared" si="52"/>
        <v>123584.88818598352</v>
      </c>
      <c r="F557" s="10"/>
      <c r="G557" s="10"/>
      <c r="H557" s="21">
        <v>0</v>
      </c>
      <c r="I557" s="3" t="b">
        <f t="shared" si="51"/>
        <v>0</v>
      </c>
      <c r="J557" s="10">
        <f t="shared" si="54"/>
        <v>500000</v>
      </c>
      <c r="K557" t="b">
        <f t="shared" si="55"/>
        <v>1</v>
      </c>
    </row>
    <row r="558" spans="2:11" ht="14">
      <c r="B558" s="9">
        <v>59749</v>
      </c>
      <c r="C558" s="3">
        <f t="shared" si="53"/>
        <v>14953771.470504103</v>
      </c>
      <c r="D558" s="1">
        <f t="shared" si="50"/>
        <v>15078386.232758304</v>
      </c>
      <c r="E558" s="10">
        <f t="shared" si="52"/>
        <v>124614.76225420088</v>
      </c>
      <c r="F558" s="10"/>
      <c r="G558" s="10"/>
      <c r="H558" s="21">
        <v>0</v>
      </c>
      <c r="I558" s="3" t="b">
        <f t="shared" si="51"/>
        <v>0</v>
      </c>
      <c r="J558" s="10">
        <f t="shared" si="54"/>
        <v>500000</v>
      </c>
      <c r="K558" t="b">
        <f t="shared" si="55"/>
        <v>1</v>
      </c>
    </row>
    <row r="559" spans="2:11" ht="14">
      <c r="B559" s="9">
        <v>59780</v>
      </c>
      <c r="C559" s="3">
        <f t="shared" si="53"/>
        <v>15078386.232758304</v>
      </c>
      <c r="D559" s="1">
        <f t="shared" si="50"/>
        <v>15204039.451364623</v>
      </c>
      <c r="E559" s="10">
        <f t="shared" si="52"/>
        <v>125653.21860631928</v>
      </c>
      <c r="F559" s="10"/>
      <c r="G559" s="10"/>
      <c r="H559" s="21">
        <v>0</v>
      </c>
      <c r="I559" s="3" t="b">
        <f t="shared" si="51"/>
        <v>0</v>
      </c>
      <c r="J559" s="10">
        <f t="shared" si="54"/>
        <v>500000</v>
      </c>
      <c r="K559" t="b">
        <f t="shared" si="55"/>
        <v>1</v>
      </c>
    </row>
    <row r="560" spans="2:11" ht="14">
      <c r="B560" s="9">
        <v>59810</v>
      </c>
      <c r="C560" s="3">
        <f t="shared" si="53"/>
        <v>15204039.451364623</v>
      </c>
      <c r="D560" s="1">
        <f t="shared" si="50"/>
        <v>15330739.780125994</v>
      </c>
      <c r="E560" s="10">
        <f t="shared" si="52"/>
        <v>126700.32876137085</v>
      </c>
      <c r="F560" s="10"/>
      <c r="G560" s="10"/>
      <c r="H560" s="21">
        <v>0</v>
      </c>
      <c r="I560" s="3" t="b">
        <f t="shared" si="51"/>
        <v>0</v>
      </c>
      <c r="J560" s="10">
        <f t="shared" si="54"/>
        <v>500000</v>
      </c>
      <c r="K560" t="b">
        <f t="shared" si="55"/>
        <v>1</v>
      </c>
    </row>
    <row r="561" spans="2:11" ht="14">
      <c r="B561" s="9">
        <v>59841</v>
      </c>
      <c r="C561" s="3">
        <f t="shared" si="53"/>
        <v>15330739.780125994</v>
      </c>
      <c r="D561" s="1">
        <f t="shared" si="50"/>
        <v>15458495.944960376</v>
      </c>
      <c r="E561" s="10">
        <f t="shared" si="52"/>
        <v>127756.16483438201</v>
      </c>
      <c r="F561" s="10"/>
      <c r="G561" s="10"/>
      <c r="H561" s="21">
        <v>0</v>
      </c>
      <c r="I561" s="3" t="b">
        <f t="shared" si="51"/>
        <v>0</v>
      </c>
      <c r="J561" s="10">
        <f t="shared" si="54"/>
        <v>500000</v>
      </c>
      <c r="K561" t="b">
        <f t="shared" si="55"/>
        <v>1</v>
      </c>
    </row>
    <row r="562" spans="2:11" ht="14">
      <c r="B562" s="9">
        <v>59871</v>
      </c>
      <c r="C562" s="3">
        <f t="shared" si="53"/>
        <v>15458495.944960376</v>
      </c>
      <c r="D562" s="1">
        <f t="shared" si="50"/>
        <v>15587316.744501712</v>
      </c>
      <c r="E562" s="10">
        <f t="shared" si="52"/>
        <v>128820.79954133555</v>
      </c>
      <c r="F562" s="10"/>
      <c r="G562" s="10"/>
      <c r="H562" s="21">
        <v>0</v>
      </c>
      <c r="I562" s="3" t="b">
        <f t="shared" si="51"/>
        <v>0</v>
      </c>
      <c r="J562" s="10">
        <f t="shared" si="54"/>
        <v>500000</v>
      </c>
      <c r="K562" t="b">
        <f t="shared" si="55"/>
        <v>1</v>
      </c>
    </row>
    <row r="563" spans="2:11" ht="14">
      <c r="B563" s="9">
        <v>59902</v>
      </c>
      <c r="C563" s="3">
        <f t="shared" si="53"/>
        <v>15587316.744501712</v>
      </c>
      <c r="D563" s="1">
        <f t="shared" si="50"/>
        <v>15717211.050705893</v>
      </c>
      <c r="E563" s="10">
        <f t="shared" si="52"/>
        <v>129894.30620418116</v>
      </c>
      <c r="F563" s="10"/>
      <c r="G563" s="10"/>
      <c r="H563" s="21">
        <v>0</v>
      </c>
      <c r="I563" s="3" t="b">
        <f t="shared" si="51"/>
        <v>0</v>
      </c>
      <c r="J563" s="10">
        <f t="shared" si="54"/>
        <v>500000</v>
      </c>
      <c r="K563" t="b">
        <f t="shared" si="55"/>
        <v>1</v>
      </c>
    </row>
    <row r="564" spans="2:11" ht="14">
      <c r="B564" s="9">
        <v>59933</v>
      </c>
      <c r="C564" s="3">
        <f t="shared" si="53"/>
        <v>15717211.050705893</v>
      </c>
      <c r="D564" s="1">
        <f t="shared" si="50"/>
        <v>15848187.809461774</v>
      </c>
      <c r="E564" s="10">
        <f t="shared" si="52"/>
        <v>130976.75875588134</v>
      </c>
      <c r="F564" s="10"/>
      <c r="G564" s="10"/>
      <c r="H564" s="21">
        <v>0</v>
      </c>
      <c r="I564" s="3" t="b">
        <f t="shared" si="51"/>
        <v>0</v>
      </c>
      <c r="J564" s="10">
        <f t="shared" si="54"/>
        <v>500000</v>
      </c>
      <c r="K564" t="b">
        <f t="shared" si="55"/>
        <v>1</v>
      </c>
    </row>
    <row r="565" spans="2:11" ht="14">
      <c r="B565" s="9">
        <v>59962</v>
      </c>
      <c r="C565" s="3">
        <f t="shared" si="53"/>
        <v>15848187.809461774</v>
      </c>
      <c r="D565" s="1">
        <f t="shared" si="50"/>
        <v>15980256.041207289</v>
      </c>
      <c r="E565" s="10">
        <f t="shared" si="52"/>
        <v>132068.23174551502</v>
      </c>
      <c r="F565" s="10"/>
      <c r="G565" s="10"/>
      <c r="H565" s="21">
        <v>0</v>
      </c>
      <c r="I565" s="3" t="b">
        <f t="shared" si="51"/>
        <v>0</v>
      </c>
      <c r="J565" s="10">
        <f t="shared" si="54"/>
        <v>500000</v>
      </c>
      <c r="K565" t="b">
        <f t="shared" si="55"/>
        <v>1</v>
      </c>
    </row>
    <row r="566" spans="2:11" ht="14">
      <c r="B566" s="9">
        <v>59993</v>
      </c>
      <c r="C566" s="3">
        <f t="shared" si="53"/>
        <v>15980256.041207289</v>
      </c>
      <c r="D566" s="1">
        <f t="shared" si="50"/>
        <v>16113424.841550684</v>
      </c>
      <c r="E566" s="10">
        <f t="shared" si="52"/>
        <v>133168.80034339428</v>
      </c>
      <c r="F566" s="10"/>
      <c r="G566" s="10"/>
      <c r="H566" s="21">
        <v>0</v>
      </c>
      <c r="I566" s="3" t="b">
        <f t="shared" si="51"/>
        <v>0</v>
      </c>
      <c r="J566" s="10">
        <f t="shared" si="54"/>
        <v>500000</v>
      </c>
      <c r="K566" t="b">
        <f t="shared" si="55"/>
        <v>1</v>
      </c>
    </row>
    <row r="567" spans="2:11" ht="14">
      <c r="B567" s="9">
        <v>60023</v>
      </c>
      <c r="C567" s="3">
        <f t="shared" si="53"/>
        <v>16113424.841550684</v>
      </c>
      <c r="D567" s="1">
        <f t="shared" si="50"/>
        <v>16247703.381896939</v>
      </c>
      <c r="E567" s="10">
        <f t="shared" si="52"/>
        <v>134278.54034625553</v>
      </c>
      <c r="F567" s="10"/>
      <c r="G567" s="10"/>
      <c r="H567" s="21">
        <v>0</v>
      </c>
      <c r="I567" s="3" t="b">
        <f t="shared" si="51"/>
        <v>0</v>
      </c>
      <c r="J567" s="10">
        <f t="shared" si="54"/>
        <v>500000</v>
      </c>
      <c r="K567" t="b">
        <f t="shared" si="55"/>
        <v>1</v>
      </c>
    </row>
    <row r="568" spans="2:11" ht="14">
      <c r="B568" s="9">
        <v>60054</v>
      </c>
      <c r="C568" s="3">
        <f t="shared" si="53"/>
        <v>16247703.381896939</v>
      </c>
      <c r="D568" s="1">
        <f t="shared" si="50"/>
        <v>16383100.910079414</v>
      </c>
      <c r="E568" s="10">
        <f t="shared" si="52"/>
        <v>135397.5281824749</v>
      </c>
      <c r="F568" s="10"/>
      <c r="G568" s="10"/>
      <c r="H568" s="21">
        <v>0</v>
      </c>
      <c r="I568" s="3" t="b">
        <f t="shared" si="51"/>
        <v>0</v>
      </c>
      <c r="J568" s="10">
        <f t="shared" si="54"/>
        <v>500000</v>
      </c>
      <c r="K568" t="b">
        <f t="shared" si="55"/>
        <v>1</v>
      </c>
    </row>
    <row r="569" spans="2:11" ht="14">
      <c r="B569" s="9">
        <v>60084</v>
      </c>
      <c r="C569" s="3">
        <f t="shared" si="53"/>
        <v>16383100.910079414</v>
      </c>
      <c r="D569" s="1">
        <f t="shared" si="50"/>
        <v>16519626.750996742</v>
      </c>
      <c r="E569" s="10">
        <f t="shared" si="52"/>
        <v>136525.84091732837</v>
      </c>
      <c r="F569" s="10"/>
      <c r="G569" s="10"/>
      <c r="H569" s="21">
        <v>0</v>
      </c>
      <c r="I569" s="3" t="b">
        <f t="shared" si="51"/>
        <v>0</v>
      </c>
      <c r="J569" s="10">
        <f t="shared" si="54"/>
        <v>500000</v>
      </c>
      <c r="K569" t="b">
        <f t="shared" si="55"/>
        <v>1</v>
      </c>
    </row>
    <row r="570" spans="2:11" ht="14">
      <c r="B570" s="9">
        <v>60115</v>
      </c>
      <c r="C570" s="3">
        <f t="shared" si="53"/>
        <v>16519626.750996742</v>
      </c>
      <c r="D570" s="1">
        <f t="shared" si="50"/>
        <v>16657290.307255048</v>
      </c>
      <c r="E570" s="10">
        <f t="shared" si="52"/>
        <v>137663.55625830591</v>
      </c>
      <c r="F570" s="10"/>
      <c r="G570" s="10"/>
      <c r="H570" s="21">
        <v>0</v>
      </c>
      <c r="I570" s="3" t="b">
        <f t="shared" si="51"/>
        <v>0</v>
      </c>
      <c r="J570" s="10">
        <f t="shared" si="54"/>
        <v>500000</v>
      </c>
      <c r="K570" t="b">
        <f t="shared" si="55"/>
        <v>1</v>
      </c>
    </row>
    <row r="571" spans="2:11" ht="14">
      <c r="B571" s="9">
        <v>60146</v>
      </c>
      <c r="C571" s="3">
        <f t="shared" si="53"/>
        <v>16657290.307255048</v>
      </c>
      <c r="D571" s="1">
        <f t="shared" si="50"/>
        <v>16796101.059815507</v>
      </c>
      <c r="E571" s="10">
        <f t="shared" si="52"/>
        <v>138810.75256045908</v>
      </c>
      <c r="F571" s="10"/>
      <c r="G571" s="10"/>
      <c r="H571" s="21">
        <v>0</v>
      </c>
      <c r="I571" s="3" t="b">
        <f t="shared" si="51"/>
        <v>0</v>
      </c>
      <c r="J571" s="10">
        <f t="shared" si="54"/>
        <v>500000</v>
      </c>
      <c r="K571" t="b">
        <f t="shared" si="55"/>
        <v>1</v>
      </c>
    </row>
    <row r="572" spans="2:11" ht="14">
      <c r="B572" s="9">
        <v>60176</v>
      </c>
      <c r="C572" s="3">
        <f t="shared" si="53"/>
        <v>16796101.059815507</v>
      </c>
      <c r="D572" s="1">
        <f t="shared" si="50"/>
        <v>16936068.568647303</v>
      </c>
      <c r="E572" s="10">
        <f t="shared" si="52"/>
        <v>139967.50883179531</v>
      </c>
      <c r="F572" s="10"/>
      <c r="G572" s="10"/>
      <c r="H572" s="21">
        <v>0</v>
      </c>
      <c r="I572" s="3" t="b">
        <f t="shared" si="51"/>
        <v>0</v>
      </c>
      <c r="J572" s="10">
        <f t="shared" si="54"/>
        <v>500000</v>
      </c>
      <c r="K572" t="b">
        <f t="shared" si="55"/>
        <v>1</v>
      </c>
    </row>
    <row r="573" spans="2:11" ht="14">
      <c r="B573" s="9">
        <v>60207</v>
      </c>
      <c r="C573" s="3">
        <f t="shared" si="53"/>
        <v>16936068.568647303</v>
      </c>
      <c r="D573" s="1">
        <f t="shared" si="50"/>
        <v>17077202.473386031</v>
      </c>
      <c r="E573" s="10">
        <f t="shared" si="52"/>
        <v>141133.90473872796</v>
      </c>
      <c r="F573" s="10"/>
      <c r="G573" s="10"/>
      <c r="H573" s="21">
        <v>0</v>
      </c>
      <c r="I573" s="3" t="b">
        <f t="shared" si="51"/>
        <v>0</v>
      </c>
      <c r="J573" s="10">
        <f t="shared" si="54"/>
        <v>500000</v>
      </c>
      <c r="K573" t="b">
        <f t="shared" si="55"/>
        <v>1</v>
      </c>
    </row>
    <row r="574" spans="2:11" ht="14">
      <c r="B574" s="9">
        <v>60237</v>
      </c>
      <c r="C574" s="3">
        <f t="shared" si="53"/>
        <v>17077202.473386031</v>
      </c>
      <c r="D574" s="1">
        <f t="shared" si="50"/>
        <v>17219512.493997581</v>
      </c>
      <c r="E574" s="10">
        <f t="shared" si="52"/>
        <v>142310.02061155066</v>
      </c>
      <c r="F574" s="10"/>
      <c r="G574" s="10"/>
      <c r="H574" s="21">
        <v>0</v>
      </c>
      <c r="I574" s="3" t="b">
        <f t="shared" si="51"/>
        <v>0</v>
      </c>
      <c r="J574" s="10">
        <f t="shared" si="54"/>
        <v>500000</v>
      </c>
      <c r="K574" t="b">
        <f t="shared" si="55"/>
        <v>1</v>
      </c>
    </row>
    <row r="575" spans="2:11" ht="14">
      <c r="B575" s="9">
        <v>60268</v>
      </c>
      <c r="C575" s="3">
        <f t="shared" si="53"/>
        <v>17219512.493997581</v>
      </c>
      <c r="D575" s="1">
        <f t="shared" si="50"/>
        <v>17363008.431447562</v>
      </c>
      <c r="E575" s="10">
        <f t="shared" si="52"/>
        <v>143495.93744998053</v>
      </c>
      <c r="F575" s="10"/>
      <c r="G575" s="10"/>
      <c r="H575" s="21">
        <v>0</v>
      </c>
      <c r="I575" s="3" t="b">
        <f t="shared" si="51"/>
        <v>0</v>
      </c>
      <c r="J575" s="10">
        <f t="shared" si="54"/>
        <v>500000</v>
      </c>
      <c r="K575" t="b">
        <f t="shared" si="55"/>
        <v>1</v>
      </c>
    </row>
    <row r="576" spans="2:11" ht="14">
      <c r="B576" s="9">
        <v>60299</v>
      </c>
      <c r="C576" s="3">
        <f t="shared" si="53"/>
        <v>17363008.431447562</v>
      </c>
      <c r="D576" s="1">
        <f t="shared" si="50"/>
        <v>17507700.168376289</v>
      </c>
      <c r="E576" s="10">
        <f t="shared" si="52"/>
        <v>144691.73692872748</v>
      </c>
      <c r="F576" s="10"/>
      <c r="G576" s="10"/>
      <c r="H576" s="21">
        <v>0</v>
      </c>
      <c r="I576" s="3" t="b">
        <f t="shared" si="51"/>
        <v>0</v>
      </c>
      <c r="J576" s="10">
        <f t="shared" si="54"/>
        <v>500000</v>
      </c>
      <c r="K576" t="b">
        <f t="shared" si="55"/>
        <v>1</v>
      </c>
    </row>
    <row r="577" spans="2:11" ht="14">
      <c r="B577" s="9">
        <v>60327</v>
      </c>
      <c r="C577" s="3">
        <f t="shared" si="53"/>
        <v>17507700.168376289</v>
      </c>
      <c r="D577" s="1">
        <f t="shared" si="50"/>
        <v>17653597.669779424</v>
      </c>
      <c r="E577" s="10">
        <f t="shared" si="52"/>
        <v>145897.50140313432</v>
      </c>
      <c r="F577" s="10"/>
      <c r="G577" s="10"/>
      <c r="H577" s="21">
        <v>0</v>
      </c>
      <c r="I577" s="3" t="b">
        <f t="shared" si="51"/>
        <v>0</v>
      </c>
      <c r="J577" s="10">
        <f t="shared" si="54"/>
        <v>500000</v>
      </c>
      <c r="K577" t="b">
        <f t="shared" si="55"/>
        <v>1</v>
      </c>
    </row>
    <row r="578" spans="2:11" ht="14">
      <c r="B578" s="9">
        <v>60358</v>
      </c>
      <c r="C578" s="3">
        <f t="shared" si="53"/>
        <v>17653597.669779424</v>
      </c>
      <c r="D578" s="1">
        <f t="shared" si="50"/>
        <v>17800710.983694252</v>
      </c>
      <c r="E578" s="10">
        <f t="shared" si="52"/>
        <v>147113.313914828</v>
      </c>
      <c r="F578" s="10"/>
      <c r="G578" s="10"/>
      <c r="H578" s="21">
        <v>0</v>
      </c>
      <c r="I578" s="3" t="b">
        <f t="shared" si="51"/>
        <v>0</v>
      </c>
      <c r="J578" s="10">
        <f t="shared" si="54"/>
        <v>500000</v>
      </c>
      <c r="K578" t="b">
        <f t="shared" si="55"/>
        <v>1</v>
      </c>
    </row>
    <row r="579" spans="2:11" ht="14">
      <c r="B579" s="9">
        <v>60388</v>
      </c>
      <c r="C579" s="3">
        <f t="shared" si="53"/>
        <v>17800710.983694252</v>
      </c>
      <c r="D579" s="1">
        <f t="shared" si="50"/>
        <v>17949050.241891704</v>
      </c>
      <c r="E579" s="10">
        <f t="shared" si="52"/>
        <v>148339.25819745287</v>
      </c>
      <c r="F579" s="10"/>
      <c r="G579" s="10"/>
      <c r="H579" s="21">
        <v>0</v>
      </c>
      <c r="I579" s="3" t="b">
        <f t="shared" si="51"/>
        <v>0</v>
      </c>
      <c r="J579" s="10">
        <f t="shared" si="54"/>
        <v>500000</v>
      </c>
      <c r="K579" t="b">
        <f t="shared" si="55"/>
        <v>1</v>
      </c>
    </row>
    <row r="580" spans="2:11" ht="14">
      <c r="B580" s="9">
        <v>60419</v>
      </c>
      <c r="C580" s="3">
        <f t="shared" si="53"/>
        <v>17949050.241891704</v>
      </c>
      <c r="D580" s="1">
        <f t="shared" si="50"/>
        <v>18098625.660574134</v>
      </c>
      <c r="E580" s="10">
        <f t="shared" si="52"/>
        <v>149575.41868242994</v>
      </c>
      <c r="F580" s="10"/>
      <c r="G580" s="10"/>
      <c r="H580" s="21">
        <v>0</v>
      </c>
      <c r="I580" s="3" t="b">
        <f t="shared" si="51"/>
        <v>0</v>
      </c>
      <c r="J580" s="10">
        <f t="shared" si="54"/>
        <v>500000</v>
      </c>
      <c r="K580" t="b">
        <f t="shared" si="55"/>
        <v>1</v>
      </c>
    </row>
    <row r="581" spans="2:11" ht="14">
      <c r="B581" s="9">
        <v>60449</v>
      </c>
      <c r="C581" s="3">
        <f t="shared" si="53"/>
        <v>18098625.660574134</v>
      </c>
      <c r="D581" s="1">
        <f t="shared" si="50"/>
        <v>18249447.541078918</v>
      </c>
      <c r="E581" s="10">
        <f t="shared" si="52"/>
        <v>150821.88050478324</v>
      </c>
      <c r="F581" s="10"/>
      <c r="G581" s="10"/>
      <c r="H581" s="21">
        <v>0</v>
      </c>
      <c r="I581" s="3" t="b">
        <f t="shared" si="51"/>
        <v>0</v>
      </c>
      <c r="J581" s="10">
        <f t="shared" si="54"/>
        <v>500000</v>
      </c>
      <c r="K581" t="b">
        <f t="shared" si="55"/>
        <v>1</v>
      </c>
    </row>
    <row r="582" spans="2:11" ht="14">
      <c r="B582" s="9">
        <v>60480</v>
      </c>
      <c r="C582" s="3">
        <f t="shared" si="53"/>
        <v>18249447.541078918</v>
      </c>
      <c r="D582" s="1">
        <f t="shared" si="50"/>
        <v>18401526.27058791</v>
      </c>
      <c r="E582" s="10">
        <f t="shared" si="52"/>
        <v>152078.72950899228</v>
      </c>
      <c r="F582" s="10"/>
      <c r="G582" s="10"/>
      <c r="H582" s="21">
        <v>0</v>
      </c>
      <c r="I582" s="3" t="b">
        <f t="shared" si="51"/>
        <v>0</v>
      </c>
      <c r="J582" s="10">
        <f t="shared" si="54"/>
        <v>500000</v>
      </c>
      <c r="K582" t="b">
        <f t="shared" si="55"/>
        <v>1</v>
      </c>
    </row>
    <row r="583" spans="2:11" ht="14">
      <c r="B583" s="9">
        <v>60511</v>
      </c>
      <c r="C583" s="3">
        <f t="shared" si="53"/>
        <v>18401526.27058791</v>
      </c>
      <c r="D583" s="1">
        <f t="shared" si="50"/>
        <v>18554872.32284281</v>
      </c>
      <c r="E583" s="10">
        <f t="shared" si="52"/>
        <v>153346.05225490034</v>
      </c>
      <c r="F583" s="10"/>
      <c r="G583" s="10"/>
      <c r="H583" s="21">
        <v>0</v>
      </c>
      <c r="I583" s="3" t="b">
        <f t="shared" si="51"/>
        <v>0</v>
      </c>
      <c r="J583" s="10">
        <f t="shared" si="54"/>
        <v>500000</v>
      </c>
      <c r="K583" t="b">
        <f t="shared" si="55"/>
        <v>1</v>
      </c>
    </row>
    <row r="584" spans="2:11" ht="14">
      <c r="B584" s="9">
        <v>60541</v>
      </c>
      <c r="C584" s="3">
        <f t="shared" si="53"/>
        <v>18554872.32284281</v>
      </c>
      <c r="D584" s="1">
        <f t="shared" si="50"/>
        <v>18709496.2588665</v>
      </c>
      <c r="E584" s="10">
        <f t="shared" si="52"/>
        <v>154623.93602368981</v>
      </c>
      <c r="F584" s="10"/>
      <c r="G584" s="10"/>
      <c r="H584" s="21">
        <v>0</v>
      </c>
      <c r="I584" s="3" t="b">
        <f t="shared" si="51"/>
        <v>0</v>
      </c>
      <c r="J584" s="10">
        <f t="shared" si="54"/>
        <v>500000</v>
      </c>
      <c r="K584" t="b">
        <f t="shared" si="55"/>
        <v>1</v>
      </c>
    </row>
    <row r="585" spans="2:11" ht="14">
      <c r="B585" s="9">
        <v>60572</v>
      </c>
      <c r="C585" s="3">
        <f t="shared" si="53"/>
        <v>18709496.2588665</v>
      </c>
      <c r="D585" s="1">
        <f t="shared" si="50"/>
        <v>18865408.727690388</v>
      </c>
      <c r="E585" s="10">
        <f t="shared" si="52"/>
        <v>155912.46882388741</v>
      </c>
      <c r="F585" s="10"/>
      <c r="G585" s="10"/>
      <c r="H585" s="21">
        <v>0</v>
      </c>
      <c r="I585" s="3" t="b">
        <f t="shared" si="51"/>
        <v>0</v>
      </c>
      <c r="J585" s="10">
        <f t="shared" si="54"/>
        <v>500000</v>
      </c>
      <c r="K585" t="b">
        <f t="shared" si="55"/>
        <v>1</v>
      </c>
    </row>
    <row r="586" spans="2:11" ht="14">
      <c r="B586" s="9">
        <v>60602</v>
      </c>
      <c r="C586" s="3">
        <f t="shared" si="53"/>
        <v>18865408.727690388</v>
      </c>
      <c r="D586" s="1">
        <f t="shared" si="50"/>
        <v>19022620.467087805</v>
      </c>
      <c r="E586" s="10">
        <f t="shared" si="52"/>
        <v>157211.73939741775</v>
      </c>
      <c r="F586" s="10"/>
      <c r="G586" s="10"/>
      <c r="H586" s="21">
        <v>0</v>
      </c>
      <c r="I586" s="3" t="b">
        <f t="shared" si="51"/>
        <v>0</v>
      </c>
      <c r="J586" s="10">
        <f t="shared" si="54"/>
        <v>500000</v>
      </c>
      <c r="K586" t="b">
        <f t="shared" si="55"/>
        <v>1</v>
      </c>
    </row>
    <row r="587" spans="2:11" ht="14">
      <c r="B587" s="9">
        <v>60633</v>
      </c>
      <c r="C587" s="3">
        <f t="shared" si="53"/>
        <v>19022620.467087805</v>
      </c>
      <c r="D587" s="1">
        <f t="shared" si="50"/>
        <v>19181142.304313537</v>
      </c>
      <c r="E587" s="10">
        <f t="shared" si="52"/>
        <v>158521.83722573146</v>
      </c>
      <c r="F587" s="10"/>
      <c r="G587" s="10"/>
      <c r="H587" s="21">
        <v>0</v>
      </c>
      <c r="I587" s="3" t="b">
        <f t="shared" si="51"/>
        <v>0</v>
      </c>
      <c r="J587" s="10">
        <f t="shared" si="54"/>
        <v>500000</v>
      </c>
      <c r="K587" t="b">
        <f t="shared" si="55"/>
        <v>1</v>
      </c>
    </row>
    <row r="588" spans="2:11" ht="14">
      <c r="B588" s="9">
        <v>60664</v>
      </c>
      <c r="C588" s="3">
        <f t="shared" si="53"/>
        <v>19181142.304313537</v>
      </c>
      <c r="D588" s="1">
        <f t="shared" si="50"/>
        <v>19340985.156849481</v>
      </c>
      <c r="E588" s="10">
        <f t="shared" si="52"/>
        <v>159842.85253594443</v>
      </c>
      <c r="F588" s="10"/>
      <c r="G588" s="10"/>
      <c r="H588" s="21">
        <v>0</v>
      </c>
      <c r="I588" s="3" t="b">
        <f t="shared" si="51"/>
        <v>0</v>
      </c>
      <c r="J588" s="10">
        <f t="shared" si="54"/>
        <v>500000</v>
      </c>
      <c r="K588" t="b">
        <f t="shared" si="55"/>
        <v>1</v>
      </c>
    </row>
    <row r="589" spans="2:11" ht="14">
      <c r="B589" s="9">
        <v>60692</v>
      </c>
      <c r="C589" s="3">
        <f t="shared" si="53"/>
        <v>19340985.156849481</v>
      </c>
      <c r="D589" s="1">
        <f t="shared" si="50"/>
        <v>19502160.033156559</v>
      </c>
      <c r="E589" s="10">
        <f t="shared" si="52"/>
        <v>161174.87630707771</v>
      </c>
      <c r="F589" s="10"/>
      <c r="G589" s="10"/>
      <c r="H589" s="21">
        <v>0</v>
      </c>
      <c r="I589" s="3" t="b">
        <f t="shared" si="51"/>
        <v>0</v>
      </c>
      <c r="J589" s="10">
        <f t="shared" si="54"/>
        <v>500000</v>
      </c>
      <c r="K589" t="b">
        <f t="shared" si="55"/>
        <v>1</v>
      </c>
    </row>
    <row r="590" spans="2:11" ht="14">
      <c r="B590" s="9">
        <v>60723</v>
      </c>
      <c r="C590" s="3">
        <f t="shared" si="53"/>
        <v>19502160.033156559</v>
      </c>
      <c r="D590" s="1">
        <f t="shared" si="50"/>
        <v>19664678.033432864</v>
      </c>
      <c r="E590" s="10">
        <f t="shared" si="52"/>
        <v>162518.00027630478</v>
      </c>
      <c r="F590" s="10"/>
      <c r="G590" s="10"/>
      <c r="H590" s="21">
        <v>0</v>
      </c>
      <c r="I590" s="3" t="b">
        <f t="shared" si="51"/>
        <v>0</v>
      </c>
      <c r="J590" s="10">
        <f t="shared" si="54"/>
        <v>500000</v>
      </c>
      <c r="K590" t="b">
        <f t="shared" si="55"/>
        <v>1</v>
      </c>
    </row>
    <row r="591" spans="2:11" ht="14">
      <c r="B591" s="9">
        <v>60753</v>
      </c>
      <c r="C591" s="3">
        <f t="shared" si="53"/>
        <v>19664678.033432864</v>
      </c>
      <c r="D591" s="1">
        <f t="shared" si="50"/>
        <v>19828550.350378137</v>
      </c>
      <c r="E591" s="10">
        <f t="shared" si="52"/>
        <v>163872.31694527343</v>
      </c>
      <c r="F591" s="10"/>
      <c r="G591" s="10"/>
      <c r="H591" s="21">
        <v>0</v>
      </c>
      <c r="I591" s="3" t="b">
        <f t="shared" si="51"/>
        <v>0</v>
      </c>
      <c r="J591" s="10">
        <f t="shared" si="54"/>
        <v>500000</v>
      </c>
      <c r="K591" t="b">
        <f t="shared" si="55"/>
        <v>1</v>
      </c>
    </row>
    <row r="592" spans="2:11" ht="14">
      <c r="B592" s="9">
        <v>60784</v>
      </c>
      <c r="C592" s="3">
        <f t="shared" si="53"/>
        <v>19828550.350378137</v>
      </c>
      <c r="D592" s="1">
        <f t="shared" si="50"/>
        <v>19993788.26996462</v>
      </c>
      <c r="E592" s="10">
        <f t="shared" si="52"/>
        <v>165237.91958648339</v>
      </c>
      <c r="F592" s="10"/>
      <c r="G592" s="10"/>
      <c r="H592" s="21">
        <v>0</v>
      </c>
      <c r="I592" s="3" t="b">
        <f t="shared" si="51"/>
        <v>0</v>
      </c>
      <c r="J592" s="10">
        <f t="shared" si="54"/>
        <v>500000</v>
      </c>
      <c r="K592" t="b">
        <f t="shared" si="55"/>
        <v>1</v>
      </c>
    </row>
    <row r="593" spans="2:11" ht="14">
      <c r="B593" s="9">
        <v>60814</v>
      </c>
      <c r="C593" s="3">
        <f t="shared" si="53"/>
        <v>19993788.26996462</v>
      </c>
      <c r="D593" s="1">
        <f t="shared" si="50"/>
        <v>20160403.172214326</v>
      </c>
      <c r="E593" s="10">
        <f t="shared" si="52"/>
        <v>166614.90224970505</v>
      </c>
      <c r="F593" s="10"/>
      <c r="G593" s="10"/>
      <c r="H593" s="21">
        <v>0</v>
      </c>
      <c r="I593" s="3" t="b">
        <f t="shared" si="51"/>
        <v>0</v>
      </c>
      <c r="J593" s="10">
        <f t="shared" si="54"/>
        <v>500000</v>
      </c>
      <c r="K593" t="b">
        <f t="shared" si="55"/>
        <v>1</v>
      </c>
    </row>
    <row r="594" spans="2:11" ht="14">
      <c r="B594" s="9">
        <v>60845</v>
      </c>
      <c r="C594" s="3">
        <f t="shared" si="53"/>
        <v>20160403.172214326</v>
      </c>
      <c r="D594" s="1">
        <f t="shared" si="50"/>
        <v>20328406.531982776</v>
      </c>
      <c r="E594" s="10">
        <f t="shared" si="52"/>
        <v>168003.35976845026</v>
      </c>
      <c r="F594" s="10"/>
      <c r="G594" s="10"/>
      <c r="H594" s="21">
        <v>0</v>
      </c>
      <c r="I594" s="3" t="b">
        <f t="shared" si="51"/>
        <v>0</v>
      </c>
      <c r="J594" s="10">
        <f t="shared" si="54"/>
        <v>500000</v>
      </c>
      <c r="K594" t="b">
        <f t="shared" si="55"/>
        <v>1</v>
      </c>
    </row>
    <row r="595" spans="2:11" ht="14">
      <c r="B595" s="9">
        <v>60876</v>
      </c>
      <c r="C595" s="3">
        <f t="shared" si="53"/>
        <v>20328406.531982776</v>
      </c>
      <c r="D595" s="1">
        <f t="shared" si="50"/>
        <v>20497809.919749297</v>
      </c>
      <c r="E595" s="10">
        <f t="shared" si="52"/>
        <v>169403.38776652142</v>
      </c>
      <c r="F595" s="10"/>
      <c r="G595" s="10"/>
      <c r="H595" s="21">
        <v>0</v>
      </c>
      <c r="I595" s="3" t="b">
        <f t="shared" si="51"/>
        <v>0</v>
      </c>
      <c r="J595" s="10">
        <f t="shared" si="54"/>
        <v>500000</v>
      </c>
      <c r="K595" t="b">
        <f t="shared" si="55"/>
        <v>1</v>
      </c>
    </row>
    <row r="596" spans="2:11" ht="14">
      <c r="B596" s="9">
        <v>60906</v>
      </c>
      <c r="C596" s="3">
        <f t="shared" si="53"/>
        <v>20497809.919749297</v>
      </c>
      <c r="D596" s="1">
        <f t="shared" si="50"/>
        <v>20668625.002413873</v>
      </c>
      <c r="E596" s="10">
        <f t="shared" si="52"/>
        <v>170815.08266457543</v>
      </c>
      <c r="F596" s="10"/>
      <c r="G596" s="10"/>
      <c r="H596" s="21">
        <v>0</v>
      </c>
      <c r="I596" s="3" t="b">
        <f t="shared" si="51"/>
        <v>0</v>
      </c>
      <c r="J596" s="10">
        <f t="shared" si="54"/>
        <v>500000</v>
      </c>
      <c r="K596" t="b">
        <f t="shared" si="55"/>
        <v>1</v>
      </c>
    </row>
    <row r="597" spans="2:11" ht="14">
      <c r="B597" s="9">
        <v>60937</v>
      </c>
      <c r="C597" s="3">
        <f t="shared" si="53"/>
        <v>20668625.002413873</v>
      </c>
      <c r="D597" s="1">
        <f t="shared" si="50"/>
        <v>20840863.544100653</v>
      </c>
      <c r="E597" s="10">
        <f t="shared" si="52"/>
        <v>172238.54168678075</v>
      </c>
      <c r="F597" s="10"/>
      <c r="G597" s="10"/>
      <c r="H597" s="21">
        <v>0</v>
      </c>
      <c r="I597" s="3" t="b">
        <f t="shared" si="51"/>
        <v>0</v>
      </c>
      <c r="J597" s="10">
        <f t="shared" si="54"/>
        <v>500000</v>
      </c>
      <c r="K597" t="b">
        <f t="shared" si="55"/>
        <v>1</v>
      </c>
    </row>
    <row r="598" spans="2:11" ht="14">
      <c r="B598" s="9">
        <v>60967</v>
      </c>
      <c r="C598" s="3">
        <f t="shared" si="53"/>
        <v>20840863.544100653</v>
      </c>
      <c r="D598" s="1">
        <f t="shared" si="50"/>
        <v>21014537.406968158</v>
      </c>
      <c r="E598" s="10">
        <f t="shared" si="52"/>
        <v>173673.86286750436</v>
      </c>
      <c r="F598" s="10"/>
      <c r="G598" s="10"/>
      <c r="H598" s="21">
        <v>0</v>
      </c>
      <c r="I598" s="3" t="b">
        <f t="shared" si="51"/>
        <v>0</v>
      </c>
      <c r="J598" s="10">
        <f t="shared" si="54"/>
        <v>500000</v>
      </c>
      <c r="K598" t="b">
        <f t="shared" si="55"/>
        <v>1</v>
      </c>
    </row>
    <row r="599" spans="2:11" ht="14">
      <c r="B599" s="9">
        <v>60998</v>
      </c>
      <c r="C599" s="3">
        <f t="shared" si="53"/>
        <v>21014537.406968158</v>
      </c>
      <c r="D599" s="1">
        <f t="shared" si="50"/>
        <v>21189658.552026223</v>
      </c>
      <c r="E599" s="10">
        <f t="shared" si="52"/>
        <v>175121.14505806565</v>
      </c>
      <c r="F599" s="10"/>
      <c r="G599" s="10"/>
      <c r="H599" s="21">
        <v>0</v>
      </c>
      <c r="I599" s="3" t="b">
        <f t="shared" si="51"/>
        <v>0</v>
      </c>
      <c r="J599" s="10">
        <f t="shared" si="54"/>
        <v>500000</v>
      </c>
      <c r="K599" t="b">
        <f t="shared" si="55"/>
        <v>1</v>
      </c>
    </row>
    <row r="600" spans="2:11" ht="14">
      <c r="B600" s="9">
        <v>61029</v>
      </c>
      <c r="C600" s="3">
        <f t="shared" si="53"/>
        <v>21189658.552026223</v>
      </c>
      <c r="D600" s="1">
        <f t="shared" si="50"/>
        <v>21366239.039959773</v>
      </c>
      <c r="E600" s="10">
        <f t="shared" si="52"/>
        <v>176580.48793355003</v>
      </c>
      <c r="F600" s="10"/>
      <c r="G600" s="10"/>
      <c r="H600" s="21">
        <v>0</v>
      </c>
      <c r="I600" s="3" t="b">
        <f t="shared" si="51"/>
        <v>0</v>
      </c>
      <c r="J600" s="10">
        <f t="shared" si="54"/>
        <v>500000</v>
      </c>
      <c r="K600" t="b">
        <f t="shared" si="55"/>
        <v>1</v>
      </c>
    </row>
    <row r="601" spans="2:11" ht="14">
      <c r="B601" s="9">
        <v>61057</v>
      </c>
      <c r="C601" s="3">
        <f t="shared" si="53"/>
        <v>21366239.039959773</v>
      </c>
      <c r="D601" s="1">
        <f t="shared" ref="D601:D664" si="56">(C601+H601+I601)*(1+$F$10)</f>
        <v>21544291.031959437</v>
      </c>
      <c r="E601" s="10">
        <f t="shared" si="52"/>
        <v>178051.99199966341</v>
      </c>
      <c r="F601" s="10"/>
      <c r="G601" s="10"/>
      <c r="H601" s="21">
        <v>0</v>
      </c>
      <c r="I601" s="3" t="b">
        <f t="shared" ref="I601:I664" si="57">IF($C$13&gt;=B601,0,IF(K600=FALSE,$C$11))</f>
        <v>0</v>
      </c>
      <c r="J601" s="10">
        <f t="shared" si="54"/>
        <v>500000</v>
      </c>
      <c r="K601" t="b">
        <f t="shared" si="55"/>
        <v>1</v>
      </c>
    </row>
    <row r="602" spans="2:11" ht="14">
      <c r="B602" s="9">
        <v>61088</v>
      </c>
      <c r="C602" s="3">
        <f t="shared" si="53"/>
        <v>21544291.031959437</v>
      </c>
      <c r="D602" s="1">
        <f t="shared" si="56"/>
        <v>21723826.790559098</v>
      </c>
      <c r="E602" s="10">
        <f t="shared" ref="E602:E665" si="58">D602-C602</f>
        <v>179535.75859966129</v>
      </c>
      <c r="F602" s="10"/>
      <c r="G602" s="10"/>
      <c r="H602" s="21">
        <v>0</v>
      </c>
      <c r="I602" s="3" t="b">
        <f t="shared" si="57"/>
        <v>0</v>
      </c>
      <c r="J602" s="10">
        <f t="shared" si="54"/>
        <v>500000</v>
      </c>
      <c r="K602" t="b">
        <f t="shared" si="55"/>
        <v>1</v>
      </c>
    </row>
    <row r="603" spans="2:11" ht="14">
      <c r="B603" s="9">
        <v>61118</v>
      </c>
      <c r="C603" s="3">
        <f t="shared" ref="C603:C666" si="59">D602</f>
        <v>21723826.790559098</v>
      </c>
      <c r="D603" s="1">
        <f t="shared" si="56"/>
        <v>21904858.680480424</v>
      </c>
      <c r="E603" s="10">
        <f t="shared" si="58"/>
        <v>181031.88992132619</v>
      </c>
      <c r="F603" s="10"/>
      <c r="G603" s="10"/>
      <c r="H603" s="21">
        <v>0</v>
      </c>
      <c r="I603" s="3" t="b">
        <f t="shared" si="57"/>
        <v>0</v>
      </c>
      <c r="J603" s="10">
        <f t="shared" si="54"/>
        <v>500000</v>
      </c>
      <c r="K603" t="b">
        <f t="shared" si="55"/>
        <v>1</v>
      </c>
    </row>
    <row r="604" spans="2:11" ht="14">
      <c r="B604" s="9">
        <v>61149</v>
      </c>
      <c r="C604" s="3">
        <f t="shared" si="59"/>
        <v>21904858.680480424</v>
      </c>
      <c r="D604" s="1">
        <f t="shared" si="56"/>
        <v>22087399.169484429</v>
      </c>
      <c r="E604" s="10">
        <f t="shared" si="58"/>
        <v>182540.48900400475</v>
      </c>
      <c r="F604" s="10"/>
      <c r="G604" s="10"/>
      <c r="H604" s="21">
        <v>0</v>
      </c>
      <c r="I604" s="3" t="b">
        <f t="shared" si="57"/>
        <v>0</v>
      </c>
      <c r="J604" s="10">
        <f t="shared" si="54"/>
        <v>500000</v>
      </c>
      <c r="K604" t="b">
        <f t="shared" si="55"/>
        <v>1</v>
      </c>
    </row>
    <row r="605" spans="2:11" ht="14">
      <c r="B605" s="9">
        <v>61179</v>
      </c>
      <c r="C605" s="3">
        <f t="shared" si="59"/>
        <v>22087399.169484429</v>
      </c>
      <c r="D605" s="1">
        <f t="shared" si="56"/>
        <v>22271460.829230133</v>
      </c>
      <c r="E605" s="10">
        <f t="shared" si="58"/>
        <v>184061.65974570438</v>
      </c>
      <c r="F605" s="10"/>
      <c r="G605" s="10"/>
      <c r="H605" s="21">
        <v>0</v>
      </c>
      <c r="I605" s="3" t="b">
        <f t="shared" si="57"/>
        <v>0</v>
      </c>
      <c r="J605" s="10">
        <f t="shared" si="54"/>
        <v>500000</v>
      </c>
      <c r="K605" t="b">
        <f t="shared" si="55"/>
        <v>1</v>
      </c>
    </row>
    <row r="606" spans="2:11" ht="14">
      <c r="B606" s="9">
        <v>61210</v>
      </c>
      <c r="C606" s="3">
        <f t="shared" si="59"/>
        <v>22271460.829230133</v>
      </c>
      <c r="D606" s="1">
        <f t="shared" si="56"/>
        <v>22457056.336140383</v>
      </c>
      <c r="E606" s="10">
        <f t="shared" si="58"/>
        <v>185595.50691024959</v>
      </c>
      <c r="F606" s="10"/>
      <c r="G606" s="10"/>
      <c r="H606" s="21">
        <v>0</v>
      </c>
      <c r="I606" s="3" t="b">
        <f t="shared" si="57"/>
        <v>0</v>
      </c>
      <c r="J606" s="10">
        <f t="shared" si="54"/>
        <v>500000</v>
      </c>
      <c r="K606" t="b">
        <f t="shared" si="55"/>
        <v>1</v>
      </c>
    </row>
    <row r="607" spans="2:11" ht="14">
      <c r="B607" s="9">
        <v>61241</v>
      </c>
      <c r="C607" s="3">
        <f t="shared" si="59"/>
        <v>22457056.336140383</v>
      </c>
      <c r="D607" s="1">
        <f t="shared" si="56"/>
        <v>22644198.472274885</v>
      </c>
      <c r="E607" s="10">
        <f t="shared" si="58"/>
        <v>187142.13613450155</v>
      </c>
      <c r="F607" s="10"/>
      <c r="G607" s="10"/>
      <c r="H607" s="21">
        <v>0</v>
      </c>
      <c r="I607" s="3" t="b">
        <f t="shared" si="57"/>
        <v>0</v>
      </c>
      <c r="J607" s="10">
        <f t="shared" si="54"/>
        <v>500000</v>
      </c>
      <c r="K607" t="b">
        <f t="shared" si="55"/>
        <v>1</v>
      </c>
    </row>
    <row r="608" spans="2:11" ht="14">
      <c r="B608" s="9">
        <v>61271</v>
      </c>
      <c r="C608" s="3">
        <f t="shared" si="59"/>
        <v>22644198.472274885</v>
      </c>
      <c r="D608" s="1">
        <f t="shared" si="56"/>
        <v>22832900.126210507</v>
      </c>
      <c r="E608" s="10">
        <f t="shared" si="58"/>
        <v>188701.65393562242</v>
      </c>
      <c r="F608" s="10"/>
      <c r="G608" s="10"/>
      <c r="H608" s="21">
        <v>0</v>
      </c>
      <c r="I608" s="3" t="b">
        <f t="shared" si="57"/>
        <v>0</v>
      </c>
      <c r="J608" s="10">
        <f t="shared" si="54"/>
        <v>500000</v>
      </c>
      <c r="K608" t="b">
        <f t="shared" si="55"/>
        <v>1</v>
      </c>
    </row>
    <row r="609" spans="2:11" ht="14">
      <c r="B609" s="9">
        <v>61302</v>
      </c>
      <c r="C609" s="3">
        <f t="shared" si="59"/>
        <v>22832900.126210507</v>
      </c>
      <c r="D609" s="1">
        <f t="shared" si="56"/>
        <v>23023174.293928929</v>
      </c>
      <c r="E609" s="10">
        <f t="shared" si="58"/>
        <v>190274.16771842167</v>
      </c>
      <c r="F609" s="10"/>
      <c r="G609" s="10"/>
      <c r="H609" s="21">
        <v>0</v>
      </c>
      <c r="I609" s="3" t="b">
        <f t="shared" si="57"/>
        <v>0</v>
      </c>
      <c r="J609" s="10">
        <f t="shared" si="54"/>
        <v>500000</v>
      </c>
      <c r="K609" t="b">
        <f t="shared" si="55"/>
        <v>1</v>
      </c>
    </row>
    <row r="610" spans="2:11" ht="14">
      <c r="B610" s="9">
        <v>61332</v>
      </c>
      <c r="C610" s="3">
        <f t="shared" si="59"/>
        <v>23023174.293928929</v>
      </c>
      <c r="D610" s="1">
        <f t="shared" si="56"/>
        <v>23215034.079711668</v>
      </c>
      <c r="E610" s="10">
        <f t="shared" si="58"/>
        <v>191859.78578273952</v>
      </c>
      <c r="F610" s="10"/>
      <c r="G610" s="10"/>
      <c r="H610" s="21">
        <v>0</v>
      </c>
      <c r="I610" s="3" t="b">
        <f t="shared" si="57"/>
        <v>0</v>
      </c>
      <c r="J610" s="10">
        <f t="shared" si="54"/>
        <v>500000</v>
      </c>
      <c r="K610" t="b">
        <f t="shared" si="55"/>
        <v>1</v>
      </c>
    </row>
    <row r="611" spans="2:11" ht="14">
      <c r="B611" s="9">
        <v>61363</v>
      </c>
      <c r="C611" s="3">
        <f t="shared" si="59"/>
        <v>23215034.079711668</v>
      </c>
      <c r="D611" s="1">
        <f t="shared" si="56"/>
        <v>23408492.697042599</v>
      </c>
      <c r="E611" s="10">
        <f t="shared" si="58"/>
        <v>193458.61733093113</v>
      </c>
      <c r="F611" s="10"/>
      <c r="G611" s="10"/>
      <c r="H611" s="21">
        <v>0</v>
      </c>
      <c r="I611" s="3" t="b">
        <f t="shared" si="57"/>
        <v>0</v>
      </c>
      <c r="J611" s="10">
        <f t="shared" si="54"/>
        <v>500000</v>
      </c>
      <c r="K611" t="b">
        <f t="shared" si="55"/>
        <v>1</v>
      </c>
    </row>
    <row r="612" spans="2:11" ht="14">
      <c r="B612" s="9">
        <v>61394</v>
      </c>
      <c r="C612" s="3">
        <f t="shared" si="59"/>
        <v>23408492.697042599</v>
      </c>
      <c r="D612" s="1">
        <f t="shared" si="56"/>
        <v>23603563.469517954</v>
      </c>
      <c r="E612" s="10">
        <f t="shared" si="58"/>
        <v>195070.77247535437</v>
      </c>
      <c r="F612" s="10"/>
      <c r="G612" s="10"/>
      <c r="H612" s="21">
        <v>0</v>
      </c>
      <c r="I612" s="3" t="b">
        <f t="shared" si="57"/>
        <v>0</v>
      </c>
      <c r="J612" s="10">
        <f t="shared" si="54"/>
        <v>500000</v>
      </c>
      <c r="K612" t="b">
        <f t="shared" si="55"/>
        <v>1</v>
      </c>
    </row>
    <row r="613" spans="2:11" ht="14">
      <c r="B613" s="9">
        <v>61423</v>
      </c>
      <c r="C613" s="3">
        <f t="shared" si="59"/>
        <v>23603563.469517954</v>
      </c>
      <c r="D613" s="1">
        <f t="shared" si="56"/>
        <v>23800259.831763934</v>
      </c>
      <c r="E613" s="10">
        <f t="shared" si="58"/>
        <v>196696.36224598065</v>
      </c>
      <c r="F613" s="10"/>
      <c r="G613" s="10"/>
      <c r="H613" s="21">
        <v>0</v>
      </c>
      <c r="I613" s="3" t="b">
        <f t="shared" si="57"/>
        <v>0</v>
      </c>
      <c r="J613" s="10">
        <f t="shared" si="54"/>
        <v>500000</v>
      </c>
      <c r="K613" t="b">
        <f t="shared" si="55"/>
        <v>1</v>
      </c>
    </row>
    <row r="614" spans="2:11" ht="14">
      <c r="B614" s="9">
        <v>61454</v>
      </c>
      <c r="C614" s="3">
        <f t="shared" si="59"/>
        <v>23800259.831763934</v>
      </c>
      <c r="D614" s="1">
        <f t="shared" si="56"/>
        <v>23998595.330361966</v>
      </c>
      <c r="E614" s="10">
        <f t="shared" si="58"/>
        <v>198335.4985980317</v>
      </c>
      <c r="F614" s="10"/>
      <c r="G614" s="10"/>
      <c r="H614" s="21">
        <v>0</v>
      </c>
      <c r="I614" s="3" t="b">
        <f t="shared" si="57"/>
        <v>0</v>
      </c>
      <c r="J614" s="10">
        <f t="shared" ref="J614:J677" si="60">IF(H614&gt;0,H614+J613+I614,J613+I614)</f>
        <v>500000</v>
      </c>
      <c r="K614" t="b">
        <f t="shared" si="55"/>
        <v>1</v>
      </c>
    </row>
    <row r="615" spans="2:11" ht="14">
      <c r="B615" s="9">
        <v>61484</v>
      </c>
      <c r="C615" s="3">
        <f t="shared" si="59"/>
        <v>23998595.330361966</v>
      </c>
      <c r="D615" s="1">
        <f t="shared" si="56"/>
        <v>24198583.62478165</v>
      </c>
      <c r="E615" s="10">
        <f t="shared" si="58"/>
        <v>199988.29441968352</v>
      </c>
      <c r="F615" s="10"/>
      <c r="G615" s="10"/>
      <c r="H615" s="21">
        <v>0</v>
      </c>
      <c r="I615" s="3" t="b">
        <f t="shared" si="57"/>
        <v>0</v>
      </c>
      <c r="J615" s="10">
        <f t="shared" si="60"/>
        <v>500000</v>
      </c>
      <c r="K615" t="b">
        <f t="shared" si="55"/>
        <v>1</v>
      </c>
    </row>
    <row r="616" spans="2:11" ht="14">
      <c r="B616" s="9">
        <v>61515</v>
      </c>
      <c r="C616" s="3">
        <f t="shared" si="59"/>
        <v>24198583.62478165</v>
      </c>
      <c r="D616" s="1">
        <f t="shared" si="56"/>
        <v>24400238.488321494</v>
      </c>
      <c r="E616" s="10">
        <f t="shared" si="58"/>
        <v>201654.86353984475</v>
      </c>
      <c r="F616" s="10"/>
      <c r="G616" s="10"/>
      <c r="H616" s="21">
        <v>0</v>
      </c>
      <c r="I616" s="3" t="b">
        <f t="shared" si="57"/>
        <v>0</v>
      </c>
      <c r="J616" s="10">
        <f t="shared" si="60"/>
        <v>500000</v>
      </c>
      <c r="K616" t="b">
        <f t="shared" si="55"/>
        <v>1</v>
      </c>
    </row>
    <row r="617" spans="2:11" ht="14">
      <c r="B617" s="9">
        <v>61545</v>
      </c>
      <c r="C617" s="3">
        <f t="shared" si="59"/>
        <v>24400238.488321494</v>
      </c>
      <c r="D617" s="1">
        <f t="shared" si="56"/>
        <v>24603573.809057508</v>
      </c>
      <c r="E617" s="10">
        <f t="shared" si="58"/>
        <v>203335.32073601335</v>
      </c>
      <c r="F617" s="10"/>
      <c r="G617" s="10"/>
      <c r="H617" s="21">
        <v>0</v>
      </c>
      <c r="I617" s="3" t="b">
        <f t="shared" si="57"/>
        <v>0</v>
      </c>
      <c r="J617" s="10">
        <f t="shared" si="60"/>
        <v>500000</v>
      </c>
      <c r="K617" t="b">
        <f t="shared" ref="K617:K680" si="61">IF(J617&gt;=500000,TRUE)</f>
        <v>1</v>
      </c>
    </row>
    <row r="618" spans="2:11" ht="14">
      <c r="B618" s="9">
        <v>61576</v>
      </c>
      <c r="C618" s="3">
        <f t="shared" si="59"/>
        <v>24603573.809057508</v>
      </c>
      <c r="D618" s="1">
        <f t="shared" si="56"/>
        <v>24808603.590799652</v>
      </c>
      <c r="E618" s="10">
        <f t="shared" si="58"/>
        <v>205029.78174214438</v>
      </c>
      <c r="F618" s="10"/>
      <c r="G618" s="10"/>
      <c r="H618" s="21">
        <v>0</v>
      </c>
      <c r="I618" s="3" t="b">
        <f t="shared" si="57"/>
        <v>0</v>
      </c>
      <c r="J618" s="10">
        <f t="shared" si="60"/>
        <v>500000</v>
      </c>
      <c r="K618" t="b">
        <f t="shared" si="61"/>
        <v>1</v>
      </c>
    </row>
    <row r="619" spans="2:11" ht="14">
      <c r="B619" s="9">
        <v>61607</v>
      </c>
      <c r="C619" s="3">
        <f t="shared" si="59"/>
        <v>24808603.590799652</v>
      </c>
      <c r="D619" s="1">
        <f t="shared" si="56"/>
        <v>25015341.954056315</v>
      </c>
      <c r="E619" s="10">
        <f t="shared" si="58"/>
        <v>206738.36325666308</v>
      </c>
      <c r="F619" s="10"/>
      <c r="G619" s="10"/>
      <c r="H619" s="21">
        <v>0</v>
      </c>
      <c r="I619" s="3" t="b">
        <f t="shared" si="57"/>
        <v>0</v>
      </c>
      <c r="J619" s="10">
        <f t="shared" si="60"/>
        <v>500000</v>
      </c>
      <c r="K619" t="b">
        <f t="shared" si="61"/>
        <v>1</v>
      </c>
    </row>
    <row r="620" spans="2:11" ht="14">
      <c r="B620" s="9">
        <v>61637</v>
      </c>
      <c r="C620" s="3">
        <f t="shared" si="59"/>
        <v>25015341.954056315</v>
      </c>
      <c r="D620" s="1">
        <f t="shared" si="56"/>
        <v>25223803.137006782</v>
      </c>
      <c r="E620" s="10">
        <f t="shared" si="58"/>
        <v>208461.18295046687</v>
      </c>
      <c r="F620" s="10"/>
      <c r="G620" s="10"/>
      <c r="H620" s="21">
        <v>0</v>
      </c>
      <c r="I620" s="3" t="b">
        <f t="shared" si="57"/>
        <v>0</v>
      </c>
      <c r="J620" s="10">
        <f t="shared" si="60"/>
        <v>500000</v>
      </c>
      <c r="K620" t="b">
        <f t="shared" si="61"/>
        <v>1</v>
      </c>
    </row>
    <row r="621" spans="2:11" ht="14">
      <c r="B621" s="9">
        <v>61668</v>
      </c>
      <c r="C621" s="3">
        <f t="shared" si="59"/>
        <v>25223803.137006782</v>
      </c>
      <c r="D621" s="1">
        <f t="shared" si="56"/>
        <v>25434001.49648184</v>
      </c>
      <c r="E621" s="10">
        <f t="shared" si="58"/>
        <v>210198.35947505757</v>
      </c>
      <c r="F621" s="10"/>
      <c r="G621" s="10"/>
      <c r="H621" s="21">
        <v>0</v>
      </c>
      <c r="I621" s="3" t="b">
        <f t="shared" si="57"/>
        <v>0</v>
      </c>
      <c r="J621" s="10">
        <f t="shared" si="60"/>
        <v>500000</v>
      </c>
      <c r="K621" t="b">
        <f t="shared" si="61"/>
        <v>1</v>
      </c>
    </row>
    <row r="622" spans="2:11" ht="14">
      <c r="B622" s="9">
        <v>61698</v>
      </c>
      <c r="C622" s="3">
        <f t="shared" si="59"/>
        <v>25434001.49648184</v>
      </c>
      <c r="D622" s="1">
        <f t="shared" si="56"/>
        <v>25645951.508952521</v>
      </c>
      <c r="E622" s="10">
        <f t="shared" si="58"/>
        <v>211950.01247068122</v>
      </c>
      <c r="F622" s="10"/>
      <c r="G622" s="10"/>
      <c r="H622" s="21">
        <v>0</v>
      </c>
      <c r="I622" s="3" t="b">
        <f t="shared" si="57"/>
        <v>0</v>
      </c>
      <c r="J622" s="10">
        <f t="shared" si="60"/>
        <v>500000</v>
      </c>
      <c r="K622" t="b">
        <f t="shared" si="61"/>
        <v>1</v>
      </c>
    </row>
    <row r="623" spans="2:11" ht="14">
      <c r="B623" s="9">
        <v>61729</v>
      </c>
      <c r="C623" s="3">
        <f t="shared" si="59"/>
        <v>25645951.508952521</v>
      </c>
      <c r="D623" s="1">
        <f t="shared" si="56"/>
        <v>25859667.771527123</v>
      </c>
      <c r="E623" s="10">
        <f t="shared" si="58"/>
        <v>213716.26257460192</v>
      </c>
      <c r="F623" s="10"/>
      <c r="G623" s="10"/>
      <c r="H623" s="21">
        <v>0</v>
      </c>
      <c r="I623" s="3" t="b">
        <f t="shared" si="57"/>
        <v>0</v>
      </c>
      <c r="J623" s="10">
        <f t="shared" si="60"/>
        <v>500000</v>
      </c>
      <c r="K623" t="b">
        <f t="shared" si="61"/>
        <v>1</v>
      </c>
    </row>
    <row r="624" spans="2:11" ht="14">
      <c r="B624" s="9">
        <v>61760</v>
      </c>
      <c r="C624" s="3">
        <f t="shared" si="59"/>
        <v>25859667.771527123</v>
      </c>
      <c r="D624" s="1">
        <f t="shared" si="56"/>
        <v>26075165.002956513</v>
      </c>
      <c r="E624" s="10">
        <f t="shared" si="58"/>
        <v>215497.23142939061</v>
      </c>
      <c r="F624" s="10"/>
      <c r="G624" s="10"/>
      <c r="H624" s="21">
        <v>0</v>
      </c>
      <c r="I624" s="3" t="b">
        <f t="shared" si="57"/>
        <v>0</v>
      </c>
      <c r="J624" s="10">
        <f t="shared" si="60"/>
        <v>500000</v>
      </c>
      <c r="K624" t="b">
        <f t="shared" si="61"/>
        <v>1</v>
      </c>
    </row>
    <row r="625" spans="2:11" ht="14">
      <c r="B625" s="9">
        <v>61788</v>
      </c>
      <c r="C625" s="3">
        <f t="shared" si="59"/>
        <v>26075165.002956513</v>
      </c>
      <c r="D625" s="1">
        <f t="shared" si="56"/>
        <v>26292458.044647817</v>
      </c>
      <c r="E625" s="10">
        <f t="shared" si="58"/>
        <v>217293.04169130325</v>
      </c>
      <c r="F625" s="10"/>
      <c r="G625" s="10"/>
      <c r="H625" s="21">
        <v>0</v>
      </c>
      <c r="I625" s="3" t="b">
        <f t="shared" si="57"/>
        <v>0</v>
      </c>
      <c r="J625" s="10">
        <f t="shared" si="60"/>
        <v>500000</v>
      </c>
      <c r="K625" t="b">
        <f t="shared" si="61"/>
        <v>1</v>
      </c>
    </row>
    <row r="626" spans="2:11" ht="14">
      <c r="B626" s="9">
        <v>61819</v>
      </c>
      <c r="C626" s="3">
        <f t="shared" si="59"/>
        <v>26292458.044647817</v>
      </c>
      <c r="D626" s="1">
        <f t="shared" si="56"/>
        <v>26511561.861686546</v>
      </c>
      <c r="E626" s="10">
        <f t="shared" si="58"/>
        <v>219103.81703872979</v>
      </c>
      <c r="F626" s="10"/>
      <c r="G626" s="10"/>
      <c r="H626" s="21">
        <v>0</v>
      </c>
      <c r="I626" s="3" t="b">
        <f t="shared" si="57"/>
        <v>0</v>
      </c>
      <c r="J626" s="10">
        <f t="shared" si="60"/>
        <v>500000</v>
      </c>
      <c r="K626" t="b">
        <f t="shared" si="61"/>
        <v>1</v>
      </c>
    </row>
    <row r="627" spans="2:11" ht="14">
      <c r="B627" s="9">
        <v>61849</v>
      </c>
      <c r="C627" s="3">
        <f t="shared" si="59"/>
        <v>26511561.861686546</v>
      </c>
      <c r="D627" s="1">
        <f t="shared" si="56"/>
        <v>26732491.543867268</v>
      </c>
      <c r="E627" s="10">
        <f t="shared" si="58"/>
        <v>220929.68218072131</v>
      </c>
      <c r="F627" s="10"/>
      <c r="G627" s="10"/>
      <c r="H627" s="21">
        <v>0</v>
      </c>
      <c r="I627" s="3" t="b">
        <f t="shared" si="57"/>
        <v>0</v>
      </c>
      <c r="J627" s="10">
        <f t="shared" si="60"/>
        <v>500000</v>
      </c>
      <c r="K627" t="b">
        <f t="shared" si="61"/>
        <v>1</v>
      </c>
    </row>
    <row r="628" spans="2:11" ht="14">
      <c r="B628" s="9">
        <v>61880</v>
      </c>
      <c r="C628" s="3">
        <f t="shared" si="59"/>
        <v>26732491.543867268</v>
      </c>
      <c r="D628" s="1">
        <f t="shared" si="56"/>
        <v>26955262.306732826</v>
      </c>
      <c r="E628" s="10">
        <f t="shared" si="58"/>
        <v>222770.76286555827</v>
      </c>
      <c r="F628" s="10"/>
      <c r="G628" s="10"/>
      <c r="H628" s="21">
        <v>0</v>
      </c>
      <c r="I628" s="3" t="b">
        <f t="shared" si="57"/>
        <v>0</v>
      </c>
      <c r="J628" s="10">
        <f t="shared" si="60"/>
        <v>500000</v>
      </c>
      <c r="K628" t="b">
        <f t="shared" si="61"/>
        <v>1</v>
      </c>
    </row>
    <row r="629" spans="2:11" ht="14">
      <c r="B629" s="9">
        <v>61910</v>
      </c>
      <c r="C629" s="3">
        <f t="shared" si="59"/>
        <v>26955262.306732826</v>
      </c>
      <c r="D629" s="1">
        <f t="shared" si="56"/>
        <v>27179889.492622264</v>
      </c>
      <c r="E629" s="10">
        <f t="shared" si="58"/>
        <v>224627.18588943779</v>
      </c>
      <c r="F629" s="10"/>
      <c r="G629" s="10"/>
      <c r="H629" s="21">
        <v>0</v>
      </c>
      <c r="I629" s="3" t="b">
        <f t="shared" si="57"/>
        <v>0</v>
      </c>
      <c r="J629" s="10">
        <f t="shared" si="60"/>
        <v>500000</v>
      </c>
      <c r="K629" t="b">
        <f t="shared" si="61"/>
        <v>1</v>
      </c>
    </row>
    <row r="630" spans="2:11" ht="14">
      <c r="B630" s="9">
        <v>61941</v>
      </c>
      <c r="C630" s="3">
        <f t="shared" si="59"/>
        <v>27179889.492622264</v>
      </c>
      <c r="D630" s="1">
        <f t="shared" si="56"/>
        <v>27406388.571727447</v>
      </c>
      <c r="E630" s="10">
        <f t="shared" si="58"/>
        <v>226499.07910518348</v>
      </c>
      <c r="F630" s="10"/>
      <c r="G630" s="10"/>
      <c r="H630" s="21">
        <v>0</v>
      </c>
      <c r="I630" s="3" t="b">
        <f t="shared" si="57"/>
        <v>0</v>
      </c>
      <c r="J630" s="10">
        <f t="shared" si="60"/>
        <v>500000</v>
      </c>
      <c r="K630" t="b">
        <f t="shared" si="61"/>
        <v>1</v>
      </c>
    </row>
    <row r="631" spans="2:11" ht="14">
      <c r="B631" s="9">
        <v>61972</v>
      </c>
      <c r="C631" s="3">
        <f t="shared" si="59"/>
        <v>27406388.571727447</v>
      </c>
      <c r="D631" s="1">
        <f t="shared" si="56"/>
        <v>27634775.143158507</v>
      </c>
      <c r="E631" s="10">
        <f t="shared" si="58"/>
        <v>228386.57143105939</v>
      </c>
      <c r="F631" s="10"/>
      <c r="G631" s="10"/>
      <c r="H631" s="21">
        <v>0</v>
      </c>
      <c r="I631" s="3" t="b">
        <f t="shared" si="57"/>
        <v>0</v>
      </c>
      <c r="J631" s="10">
        <f t="shared" si="60"/>
        <v>500000</v>
      </c>
      <c r="K631" t="b">
        <f t="shared" si="61"/>
        <v>1</v>
      </c>
    </row>
    <row r="632" spans="2:11" ht="14">
      <c r="B632" s="9">
        <v>62002</v>
      </c>
      <c r="C632" s="3">
        <f t="shared" si="59"/>
        <v>27634775.143158507</v>
      </c>
      <c r="D632" s="1">
        <f t="shared" si="56"/>
        <v>27865064.936018161</v>
      </c>
      <c r="E632" s="10">
        <f t="shared" si="58"/>
        <v>230289.79285965487</v>
      </c>
      <c r="F632" s="10"/>
      <c r="G632" s="10"/>
      <c r="H632" s="21">
        <v>0</v>
      </c>
      <c r="I632" s="3" t="b">
        <f t="shared" si="57"/>
        <v>0</v>
      </c>
      <c r="J632" s="10">
        <f t="shared" si="60"/>
        <v>500000</v>
      </c>
      <c r="K632" t="b">
        <f t="shared" si="61"/>
        <v>1</v>
      </c>
    </row>
    <row r="633" spans="2:11" ht="14">
      <c r="B633" s="9">
        <v>62033</v>
      </c>
      <c r="C633" s="3">
        <f t="shared" si="59"/>
        <v>27865064.936018161</v>
      </c>
      <c r="D633" s="1">
        <f t="shared" si="56"/>
        <v>28097273.810484979</v>
      </c>
      <c r="E633" s="10">
        <f t="shared" si="58"/>
        <v>232208.87446681783</v>
      </c>
      <c r="F633" s="10"/>
      <c r="G633" s="10"/>
      <c r="H633" s="21">
        <v>0</v>
      </c>
      <c r="I633" s="3" t="b">
        <f t="shared" si="57"/>
        <v>0</v>
      </c>
      <c r="J633" s="10">
        <f t="shared" si="60"/>
        <v>500000</v>
      </c>
      <c r="K633" t="b">
        <f t="shared" si="61"/>
        <v>1</v>
      </c>
    </row>
    <row r="634" spans="2:11" ht="14">
      <c r="B634" s="9">
        <v>62063</v>
      </c>
      <c r="C634" s="3">
        <f t="shared" si="59"/>
        <v>28097273.810484979</v>
      </c>
      <c r="D634" s="1">
        <f t="shared" si="56"/>
        <v>28331417.758905686</v>
      </c>
      <c r="E634" s="10">
        <f t="shared" si="58"/>
        <v>234143.94842070714</v>
      </c>
      <c r="F634" s="10"/>
      <c r="G634" s="10"/>
      <c r="H634" s="21">
        <v>0</v>
      </c>
      <c r="I634" s="3" t="b">
        <f t="shared" si="57"/>
        <v>0</v>
      </c>
      <c r="J634" s="10">
        <f t="shared" si="60"/>
        <v>500000</v>
      </c>
      <c r="K634" t="b">
        <f t="shared" si="61"/>
        <v>1</v>
      </c>
    </row>
    <row r="635" spans="2:11" ht="14">
      <c r="B635" s="9">
        <v>62094</v>
      </c>
      <c r="C635" s="3">
        <f t="shared" si="59"/>
        <v>28331417.758905686</v>
      </c>
      <c r="D635" s="1">
        <f t="shared" si="56"/>
        <v>28567512.906896565</v>
      </c>
      <c r="E635" s="10">
        <f t="shared" si="58"/>
        <v>236095.14799087867</v>
      </c>
      <c r="F635" s="10"/>
      <c r="G635" s="10"/>
      <c r="H635" s="21">
        <v>0</v>
      </c>
      <c r="I635" s="3" t="b">
        <f t="shared" si="57"/>
        <v>0</v>
      </c>
      <c r="J635" s="10">
        <f t="shared" si="60"/>
        <v>500000</v>
      </c>
      <c r="K635" t="b">
        <f t="shared" si="61"/>
        <v>1</v>
      </c>
    </row>
    <row r="636" spans="2:11" ht="14">
      <c r="B636" s="9">
        <v>62125</v>
      </c>
      <c r="C636" s="3">
        <f t="shared" si="59"/>
        <v>28567512.906896565</v>
      </c>
      <c r="D636" s="1">
        <f t="shared" si="56"/>
        <v>28805575.514454037</v>
      </c>
      <c r="E636" s="10">
        <f t="shared" si="58"/>
        <v>238062.60755747184</v>
      </c>
      <c r="F636" s="10"/>
      <c r="G636" s="10"/>
      <c r="H636" s="21">
        <v>0</v>
      </c>
      <c r="I636" s="3" t="b">
        <f t="shared" si="57"/>
        <v>0</v>
      </c>
      <c r="J636" s="10">
        <f t="shared" si="60"/>
        <v>500000</v>
      </c>
      <c r="K636" t="b">
        <f t="shared" si="61"/>
        <v>1</v>
      </c>
    </row>
    <row r="637" spans="2:11" ht="14">
      <c r="B637" s="9">
        <v>62153</v>
      </c>
      <c r="C637" s="3">
        <f t="shared" si="59"/>
        <v>28805575.514454037</v>
      </c>
      <c r="D637" s="1">
        <f t="shared" si="56"/>
        <v>29045621.977074485</v>
      </c>
      <c r="E637" s="10">
        <f t="shared" si="58"/>
        <v>240046.46262044832</v>
      </c>
      <c r="F637" s="10"/>
      <c r="G637" s="10"/>
      <c r="H637" s="21">
        <v>0</v>
      </c>
      <c r="I637" s="3" t="b">
        <f t="shared" si="57"/>
        <v>0</v>
      </c>
      <c r="J637" s="10">
        <f t="shared" si="60"/>
        <v>500000</v>
      </c>
      <c r="K637" t="b">
        <f t="shared" si="61"/>
        <v>1</v>
      </c>
    </row>
    <row r="638" spans="2:11" ht="14">
      <c r="B638" s="9">
        <v>62184</v>
      </c>
      <c r="C638" s="3">
        <f t="shared" si="59"/>
        <v>29045621.977074485</v>
      </c>
      <c r="D638" s="1">
        <f t="shared" si="56"/>
        <v>29287668.826883439</v>
      </c>
      <c r="E638" s="10">
        <f t="shared" si="58"/>
        <v>242046.8498089537</v>
      </c>
      <c r="F638" s="10"/>
      <c r="G638" s="10"/>
      <c r="H638" s="21">
        <v>0</v>
      </c>
      <c r="I638" s="3" t="b">
        <f t="shared" si="57"/>
        <v>0</v>
      </c>
      <c r="J638" s="10">
        <f t="shared" si="60"/>
        <v>500000</v>
      </c>
      <c r="K638" t="b">
        <f t="shared" si="61"/>
        <v>1</v>
      </c>
    </row>
    <row r="639" spans="2:11" ht="14">
      <c r="B639" s="9">
        <v>62214</v>
      </c>
      <c r="C639" s="3">
        <f t="shared" si="59"/>
        <v>29287668.826883439</v>
      </c>
      <c r="D639" s="1">
        <f t="shared" si="56"/>
        <v>29531732.733774133</v>
      </c>
      <c r="E639" s="10">
        <f t="shared" si="58"/>
        <v>244063.90689069405</v>
      </c>
      <c r="F639" s="10"/>
      <c r="G639" s="10"/>
      <c r="H639" s="21">
        <v>0</v>
      </c>
      <c r="I639" s="3" t="b">
        <f t="shared" si="57"/>
        <v>0</v>
      </c>
      <c r="J639" s="10">
        <f t="shared" si="60"/>
        <v>500000</v>
      </c>
      <c r="K639" t="b">
        <f t="shared" si="61"/>
        <v>1</v>
      </c>
    </row>
    <row r="640" spans="2:11" ht="14">
      <c r="B640" s="9">
        <v>62245</v>
      </c>
      <c r="C640" s="3">
        <f t="shared" si="59"/>
        <v>29531732.733774133</v>
      </c>
      <c r="D640" s="1">
        <f t="shared" si="56"/>
        <v>29777830.506555583</v>
      </c>
      <c r="E640" s="10">
        <f t="shared" si="58"/>
        <v>246097.7727814503</v>
      </c>
      <c r="F640" s="10"/>
      <c r="G640" s="10"/>
      <c r="H640" s="21">
        <v>0</v>
      </c>
      <c r="I640" s="3" t="b">
        <f t="shared" si="57"/>
        <v>0</v>
      </c>
      <c r="J640" s="10">
        <f t="shared" si="60"/>
        <v>500000</v>
      </c>
      <c r="K640" t="b">
        <f t="shared" si="61"/>
        <v>1</v>
      </c>
    </row>
    <row r="641" spans="2:11" ht="14">
      <c r="B641" s="9">
        <v>62275</v>
      </c>
      <c r="C641" s="3">
        <f t="shared" si="59"/>
        <v>29777830.506555583</v>
      </c>
      <c r="D641" s="1">
        <f t="shared" si="56"/>
        <v>30025979.094110213</v>
      </c>
      <c r="E641" s="10">
        <f t="shared" si="58"/>
        <v>248148.58755462989</v>
      </c>
      <c r="F641" s="10"/>
      <c r="G641" s="10"/>
      <c r="H641" s="21">
        <v>0</v>
      </c>
      <c r="I641" s="3" t="b">
        <f t="shared" si="57"/>
        <v>0</v>
      </c>
      <c r="J641" s="10">
        <f t="shared" si="60"/>
        <v>500000</v>
      </c>
      <c r="K641" t="b">
        <f t="shared" si="61"/>
        <v>1</v>
      </c>
    </row>
    <row r="642" spans="2:11" ht="14">
      <c r="B642" s="9">
        <v>62306</v>
      </c>
      <c r="C642" s="3">
        <f t="shared" si="59"/>
        <v>30025979.094110213</v>
      </c>
      <c r="D642" s="1">
        <f t="shared" si="56"/>
        <v>30276195.586561132</v>
      </c>
      <c r="E642" s="10">
        <f t="shared" si="58"/>
        <v>250216.492450919</v>
      </c>
      <c r="F642" s="10"/>
      <c r="G642" s="10"/>
      <c r="H642" s="21">
        <v>0</v>
      </c>
      <c r="I642" s="3" t="b">
        <f t="shared" si="57"/>
        <v>0</v>
      </c>
      <c r="J642" s="10">
        <f t="shared" si="60"/>
        <v>500000</v>
      </c>
      <c r="K642" t="b">
        <f t="shared" si="61"/>
        <v>1</v>
      </c>
    </row>
    <row r="643" spans="2:11" ht="14">
      <c r="B643" s="9">
        <v>62337</v>
      </c>
      <c r="C643" s="3">
        <f t="shared" si="59"/>
        <v>30276195.586561132</v>
      </c>
      <c r="D643" s="1">
        <f t="shared" si="56"/>
        <v>30528497.216449142</v>
      </c>
      <c r="E643" s="10">
        <f t="shared" si="58"/>
        <v>252301.62988800928</v>
      </c>
      <c r="F643" s="10"/>
      <c r="G643" s="10"/>
      <c r="H643" s="21">
        <v>0</v>
      </c>
      <c r="I643" s="3" t="b">
        <f t="shared" si="57"/>
        <v>0</v>
      </c>
      <c r="J643" s="10">
        <f t="shared" si="60"/>
        <v>500000</v>
      </c>
      <c r="K643" t="b">
        <f t="shared" si="61"/>
        <v>1</v>
      </c>
    </row>
    <row r="644" spans="2:11" ht="14">
      <c r="B644" s="9">
        <v>62367</v>
      </c>
      <c r="C644" s="3">
        <f t="shared" si="59"/>
        <v>30528497.216449142</v>
      </c>
      <c r="D644" s="1">
        <f t="shared" si="56"/>
        <v>30782901.359919552</v>
      </c>
      <c r="E644" s="10">
        <f t="shared" si="58"/>
        <v>254404.14347041026</v>
      </c>
      <c r="F644" s="10"/>
      <c r="G644" s="10"/>
      <c r="H644" s="21">
        <v>0</v>
      </c>
      <c r="I644" s="3" t="b">
        <f t="shared" si="57"/>
        <v>0</v>
      </c>
      <c r="J644" s="10">
        <f t="shared" si="60"/>
        <v>500000</v>
      </c>
      <c r="K644" t="b">
        <f t="shared" si="61"/>
        <v>1</v>
      </c>
    </row>
    <row r="645" spans="2:11" ht="14">
      <c r="B645" s="9">
        <v>62398</v>
      </c>
      <c r="C645" s="3">
        <f t="shared" si="59"/>
        <v>30782901.359919552</v>
      </c>
      <c r="D645" s="1">
        <f t="shared" si="56"/>
        <v>31039425.537918881</v>
      </c>
      <c r="E645" s="10">
        <f t="shared" si="58"/>
        <v>256524.17799932882</v>
      </c>
      <c r="F645" s="10"/>
      <c r="G645" s="10"/>
      <c r="H645" s="21">
        <v>0</v>
      </c>
      <c r="I645" s="3" t="b">
        <f t="shared" si="57"/>
        <v>0</v>
      </c>
      <c r="J645" s="10">
        <f t="shared" si="60"/>
        <v>500000</v>
      </c>
      <c r="K645" t="b">
        <f t="shared" si="61"/>
        <v>1</v>
      </c>
    </row>
    <row r="646" spans="2:11" ht="14">
      <c r="B646" s="9">
        <v>62428</v>
      </c>
      <c r="C646" s="3">
        <f t="shared" si="59"/>
        <v>31039425.537918881</v>
      </c>
      <c r="D646" s="1">
        <f t="shared" si="56"/>
        <v>31298087.417401537</v>
      </c>
      <c r="E646" s="10">
        <f t="shared" si="58"/>
        <v>258661.87948265672</v>
      </c>
      <c r="F646" s="10"/>
      <c r="G646" s="10"/>
      <c r="H646" s="21">
        <v>0</v>
      </c>
      <c r="I646" s="3" t="b">
        <f t="shared" si="57"/>
        <v>0</v>
      </c>
      <c r="J646" s="10">
        <f t="shared" si="60"/>
        <v>500000</v>
      </c>
      <c r="K646" t="b">
        <f t="shared" si="61"/>
        <v>1</v>
      </c>
    </row>
    <row r="647" spans="2:11" ht="14">
      <c r="B647" s="9">
        <v>62459</v>
      </c>
      <c r="C647" s="3">
        <f t="shared" si="59"/>
        <v>31298087.417401537</v>
      </c>
      <c r="D647" s="1">
        <f t="shared" si="56"/>
        <v>31558904.812546548</v>
      </c>
      <c r="E647" s="10">
        <f t="shared" si="58"/>
        <v>260817.3951450102</v>
      </c>
      <c r="F647" s="10"/>
      <c r="G647" s="10"/>
      <c r="H647" s="21">
        <v>0</v>
      </c>
      <c r="I647" s="3" t="b">
        <f t="shared" si="57"/>
        <v>0</v>
      </c>
      <c r="J647" s="10">
        <f t="shared" si="60"/>
        <v>500000</v>
      </c>
      <c r="K647" t="b">
        <f t="shared" si="61"/>
        <v>1</v>
      </c>
    </row>
    <row r="648" spans="2:11" ht="14">
      <c r="B648" s="9">
        <v>62490</v>
      </c>
      <c r="C648" s="3">
        <f t="shared" si="59"/>
        <v>31558904.812546548</v>
      </c>
      <c r="D648" s="1">
        <f t="shared" si="56"/>
        <v>31821895.685984433</v>
      </c>
      <c r="E648" s="10">
        <f t="shared" si="58"/>
        <v>262990.8734378852</v>
      </c>
      <c r="F648" s="10"/>
      <c r="G648" s="10"/>
      <c r="H648" s="21">
        <v>0</v>
      </c>
      <c r="I648" s="3" t="b">
        <f t="shared" si="57"/>
        <v>0</v>
      </c>
      <c r="J648" s="10">
        <f t="shared" si="60"/>
        <v>500000</v>
      </c>
      <c r="K648" t="b">
        <f t="shared" si="61"/>
        <v>1</v>
      </c>
    </row>
    <row r="649" spans="2:11" ht="14">
      <c r="B649" s="9">
        <v>62518</v>
      </c>
      <c r="C649" s="3">
        <f t="shared" si="59"/>
        <v>31821895.685984433</v>
      </c>
      <c r="D649" s="1">
        <f t="shared" si="56"/>
        <v>32087078.150034301</v>
      </c>
      <c r="E649" s="10">
        <f t="shared" si="58"/>
        <v>265182.46404986829</v>
      </c>
      <c r="F649" s="10"/>
      <c r="G649" s="10"/>
      <c r="H649" s="21">
        <v>0</v>
      </c>
      <c r="I649" s="3" t="b">
        <f t="shared" si="57"/>
        <v>0</v>
      </c>
      <c r="J649" s="10">
        <f t="shared" si="60"/>
        <v>500000</v>
      </c>
      <c r="K649" t="b">
        <f t="shared" si="61"/>
        <v>1</v>
      </c>
    </row>
    <row r="650" spans="2:11" ht="14">
      <c r="B650" s="9">
        <v>62549</v>
      </c>
      <c r="C650" s="3">
        <f t="shared" si="59"/>
        <v>32087078.150034301</v>
      </c>
      <c r="D650" s="1">
        <f t="shared" si="56"/>
        <v>32354470.467951253</v>
      </c>
      <c r="E650" s="10">
        <f t="shared" si="58"/>
        <v>267392.31791695207</v>
      </c>
      <c r="F650" s="10"/>
      <c r="G650" s="10"/>
      <c r="H650" s="21">
        <v>0</v>
      </c>
      <c r="I650" s="3" t="b">
        <f t="shared" si="57"/>
        <v>0</v>
      </c>
      <c r="J650" s="10">
        <f t="shared" si="60"/>
        <v>500000</v>
      </c>
      <c r="K650" t="b">
        <f t="shared" si="61"/>
        <v>1</v>
      </c>
    </row>
    <row r="651" spans="2:11" ht="14">
      <c r="B651" s="9">
        <v>62579</v>
      </c>
      <c r="C651" s="3">
        <f t="shared" si="59"/>
        <v>32354470.467951253</v>
      </c>
      <c r="D651" s="1">
        <f t="shared" si="56"/>
        <v>32624091.055184178</v>
      </c>
      <c r="E651" s="10">
        <f t="shared" si="58"/>
        <v>269620.587232925</v>
      </c>
      <c r="F651" s="10"/>
      <c r="G651" s="10"/>
      <c r="H651" s="21">
        <v>0</v>
      </c>
      <c r="I651" s="3" t="b">
        <f t="shared" si="57"/>
        <v>0</v>
      </c>
      <c r="J651" s="10">
        <f t="shared" si="60"/>
        <v>500000</v>
      </c>
      <c r="K651" t="b">
        <f t="shared" si="61"/>
        <v>1</v>
      </c>
    </row>
    <row r="652" spans="2:11" ht="14">
      <c r="B652" s="9">
        <v>62610</v>
      </c>
      <c r="C652" s="3">
        <f t="shared" si="59"/>
        <v>32624091.055184178</v>
      </c>
      <c r="D652" s="1">
        <f t="shared" si="56"/>
        <v>32895958.480644044</v>
      </c>
      <c r="E652" s="10">
        <f t="shared" si="58"/>
        <v>271867.42545986548</v>
      </c>
      <c r="F652" s="10"/>
      <c r="G652" s="10"/>
      <c r="H652" s="21">
        <v>0</v>
      </c>
      <c r="I652" s="3" t="b">
        <f t="shared" si="57"/>
        <v>0</v>
      </c>
      <c r="J652" s="10">
        <f t="shared" si="60"/>
        <v>500000</v>
      </c>
      <c r="K652" t="b">
        <f t="shared" si="61"/>
        <v>1</v>
      </c>
    </row>
    <row r="653" spans="2:11" ht="14">
      <c r="B653" s="9">
        <v>62640</v>
      </c>
      <c r="C653" s="3">
        <f t="shared" si="59"/>
        <v>32895958.480644044</v>
      </c>
      <c r="D653" s="1">
        <f t="shared" si="56"/>
        <v>33170091.467982743</v>
      </c>
      <c r="E653" s="10">
        <f t="shared" si="58"/>
        <v>274132.9873386994</v>
      </c>
      <c r="F653" s="10"/>
      <c r="G653" s="10"/>
      <c r="H653" s="21">
        <v>0</v>
      </c>
      <c r="I653" s="3" t="b">
        <f t="shared" si="57"/>
        <v>0</v>
      </c>
      <c r="J653" s="10">
        <f t="shared" si="60"/>
        <v>500000</v>
      </c>
      <c r="K653" t="b">
        <f t="shared" si="61"/>
        <v>1</v>
      </c>
    </row>
    <row r="654" spans="2:11" ht="14">
      <c r="B654" s="9">
        <v>62671</v>
      </c>
      <c r="C654" s="3">
        <f t="shared" si="59"/>
        <v>33170091.467982743</v>
      </c>
      <c r="D654" s="1">
        <f t="shared" si="56"/>
        <v>33446508.896882597</v>
      </c>
      <c r="E654" s="10">
        <f t="shared" si="58"/>
        <v>276417.42889985442</v>
      </c>
      <c r="F654" s="10"/>
      <c r="G654" s="10"/>
      <c r="H654" s="21">
        <v>0</v>
      </c>
      <c r="I654" s="3" t="b">
        <f t="shared" si="57"/>
        <v>0</v>
      </c>
      <c r="J654" s="10">
        <f t="shared" si="60"/>
        <v>500000</v>
      </c>
      <c r="K654" t="b">
        <f t="shared" si="61"/>
        <v>1</v>
      </c>
    </row>
    <row r="655" spans="2:11" ht="14">
      <c r="B655" s="9">
        <v>62702</v>
      </c>
      <c r="C655" s="3">
        <f t="shared" si="59"/>
        <v>33446508.896882597</v>
      </c>
      <c r="D655" s="1">
        <f t="shared" si="56"/>
        <v>33725229.80435662</v>
      </c>
      <c r="E655" s="10">
        <f t="shared" si="58"/>
        <v>278720.90747402236</v>
      </c>
      <c r="F655" s="10"/>
      <c r="G655" s="10"/>
      <c r="H655" s="21">
        <v>0</v>
      </c>
      <c r="I655" s="3" t="b">
        <f t="shared" si="57"/>
        <v>0</v>
      </c>
      <c r="J655" s="10">
        <f t="shared" si="60"/>
        <v>500000</v>
      </c>
      <c r="K655" t="b">
        <f t="shared" si="61"/>
        <v>1</v>
      </c>
    </row>
    <row r="656" spans="2:11" ht="14">
      <c r="B656" s="9">
        <v>62732</v>
      </c>
      <c r="C656" s="3">
        <f t="shared" si="59"/>
        <v>33725229.80435662</v>
      </c>
      <c r="D656" s="1">
        <f t="shared" si="56"/>
        <v>34006273.38605959</v>
      </c>
      <c r="E656" s="10">
        <f t="shared" si="58"/>
        <v>281043.58170296997</v>
      </c>
      <c r="F656" s="10"/>
      <c r="G656" s="10"/>
      <c r="H656" s="21">
        <v>0</v>
      </c>
      <c r="I656" s="3" t="b">
        <f t="shared" si="57"/>
        <v>0</v>
      </c>
      <c r="J656" s="10">
        <f t="shared" si="60"/>
        <v>500000</v>
      </c>
      <c r="K656" t="b">
        <f t="shared" si="61"/>
        <v>1</v>
      </c>
    </row>
    <row r="657" spans="2:11" ht="14">
      <c r="B657" s="9">
        <v>62763</v>
      </c>
      <c r="C657" s="3">
        <f t="shared" si="59"/>
        <v>34006273.38605959</v>
      </c>
      <c r="D657" s="1">
        <f t="shared" si="56"/>
        <v>34289658.997610085</v>
      </c>
      <c r="E657" s="10">
        <f t="shared" si="58"/>
        <v>283385.61155049503</v>
      </c>
      <c r="F657" s="10"/>
      <c r="G657" s="10"/>
      <c r="H657" s="21">
        <v>0</v>
      </c>
      <c r="I657" s="3" t="b">
        <f t="shared" si="57"/>
        <v>0</v>
      </c>
      <c r="J657" s="10">
        <f t="shared" si="60"/>
        <v>500000</v>
      </c>
      <c r="K657" t="b">
        <f t="shared" si="61"/>
        <v>1</v>
      </c>
    </row>
    <row r="658" spans="2:11" ht="14">
      <c r="B658" s="9">
        <v>62793</v>
      </c>
      <c r="C658" s="3">
        <f t="shared" si="59"/>
        <v>34289658.997610085</v>
      </c>
      <c r="D658" s="1">
        <f t="shared" si="56"/>
        <v>34575406.155923501</v>
      </c>
      <c r="E658" s="10">
        <f t="shared" si="58"/>
        <v>285747.15831341594</v>
      </c>
      <c r="F658" s="10"/>
      <c r="G658" s="10"/>
      <c r="H658" s="21">
        <v>0</v>
      </c>
      <c r="I658" s="3" t="b">
        <f t="shared" si="57"/>
        <v>0</v>
      </c>
      <c r="J658" s="10">
        <f t="shared" si="60"/>
        <v>500000</v>
      </c>
      <c r="K658" t="b">
        <f t="shared" si="61"/>
        <v>1</v>
      </c>
    </row>
    <row r="659" spans="2:11" ht="14">
      <c r="B659" s="9">
        <v>62824</v>
      </c>
      <c r="C659" s="3">
        <f t="shared" si="59"/>
        <v>34575406.155923501</v>
      </c>
      <c r="D659" s="1">
        <f t="shared" si="56"/>
        <v>34863534.540556192</v>
      </c>
      <c r="E659" s="10">
        <f t="shared" si="58"/>
        <v>288128.38463269174</v>
      </c>
      <c r="F659" s="10"/>
      <c r="G659" s="10"/>
      <c r="H659" s="21">
        <v>0</v>
      </c>
      <c r="I659" s="3" t="b">
        <f t="shared" si="57"/>
        <v>0</v>
      </c>
      <c r="J659" s="10">
        <f t="shared" si="60"/>
        <v>500000</v>
      </c>
      <c r="K659" t="b">
        <f t="shared" si="61"/>
        <v>1</v>
      </c>
    </row>
    <row r="660" spans="2:11" ht="14">
      <c r="B660" s="9">
        <v>62855</v>
      </c>
      <c r="C660" s="3">
        <f t="shared" si="59"/>
        <v>34863534.540556192</v>
      </c>
      <c r="D660" s="1">
        <f t="shared" si="56"/>
        <v>35154063.995060824</v>
      </c>
      <c r="E660" s="10">
        <f t="shared" si="58"/>
        <v>290529.45450463146</v>
      </c>
      <c r="F660" s="10"/>
      <c r="G660" s="10"/>
      <c r="H660" s="21">
        <v>0</v>
      </c>
      <c r="I660" s="3" t="b">
        <f t="shared" si="57"/>
        <v>0</v>
      </c>
      <c r="J660" s="10">
        <f t="shared" si="60"/>
        <v>500000</v>
      </c>
      <c r="K660" t="b">
        <f t="shared" si="61"/>
        <v>1</v>
      </c>
    </row>
    <row r="661" spans="2:11" ht="14">
      <c r="B661" s="9">
        <v>62884</v>
      </c>
      <c r="C661" s="3">
        <f t="shared" si="59"/>
        <v>35154063.995060824</v>
      </c>
      <c r="D661" s="1">
        <f t="shared" si="56"/>
        <v>35447014.528352998</v>
      </c>
      <c r="E661" s="10">
        <f t="shared" si="58"/>
        <v>292950.53329217434</v>
      </c>
      <c r="F661" s="10"/>
      <c r="G661" s="10"/>
      <c r="H661" s="21">
        <v>0</v>
      </c>
      <c r="I661" s="3" t="b">
        <f t="shared" si="57"/>
        <v>0</v>
      </c>
      <c r="J661" s="10">
        <f t="shared" si="60"/>
        <v>500000</v>
      </c>
      <c r="K661" t="b">
        <f t="shared" si="61"/>
        <v>1</v>
      </c>
    </row>
    <row r="662" spans="2:11" ht="14">
      <c r="B662" s="9">
        <v>62915</v>
      </c>
      <c r="C662" s="3">
        <f t="shared" si="59"/>
        <v>35447014.528352998</v>
      </c>
      <c r="D662" s="1">
        <f t="shared" si="56"/>
        <v>35742406.316089272</v>
      </c>
      <c r="E662" s="10">
        <f t="shared" si="58"/>
        <v>295391.7877362743</v>
      </c>
      <c r="F662" s="10"/>
      <c r="G662" s="10"/>
      <c r="H662" s="21">
        <v>0</v>
      </c>
      <c r="I662" s="3" t="b">
        <f t="shared" si="57"/>
        <v>0</v>
      </c>
      <c r="J662" s="10">
        <f t="shared" si="60"/>
        <v>500000</v>
      </c>
      <c r="K662" t="b">
        <f t="shared" si="61"/>
        <v>1</v>
      </c>
    </row>
    <row r="663" spans="2:11" ht="14">
      <c r="B663" s="9">
        <v>62945</v>
      </c>
      <c r="C663" s="3">
        <f t="shared" si="59"/>
        <v>35742406.316089272</v>
      </c>
      <c r="D663" s="1">
        <f t="shared" si="56"/>
        <v>36040259.702056684</v>
      </c>
      <c r="E663" s="10">
        <f t="shared" si="58"/>
        <v>297853.3859674111</v>
      </c>
      <c r="F663" s="10"/>
      <c r="G663" s="10"/>
      <c r="H663" s="21">
        <v>0</v>
      </c>
      <c r="I663" s="3" t="b">
        <f t="shared" si="57"/>
        <v>0</v>
      </c>
      <c r="J663" s="10">
        <f t="shared" si="60"/>
        <v>500000</v>
      </c>
      <c r="K663" t="b">
        <f t="shared" si="61"/>
        <v>1</v>
      </c>
    </row>
    <row r="664" spans="2:11" ht="14">
      <c r="B664" s="9">
        <v>62976</v>
      </c>
      <c r="C664" s="3">
        <f t="shared" si="59"/>
        <v>36040259.702056684</v>
      </c>
      <c r="D664" s="1">
        <f t="shared" si="56"/>
        <v>36340595.199573822</v>
      </c>
      <c r="E664" s="10">
        <f t="shared" si="58"/>
        <v>300335.49751713872</v>
      </c>
      <c r="F664" s="10"/>
      <c r="G664" s="10"/>
      <c r="H664" s="21">
        <v>0</v>
      </c>
      <c r="I664" s="3" t="b">
        <f t="shared" si="57"/>
        <v>0</v>
      </c>
      <c r="J664" s="10">
        <f t="shared" si="60"/>
        <v>500000</v>
      </c>
      <c r="K664" t="b">
        <f t="shared" si="61"/>
        <v>1</v>
      </c>
    </row>
    <row r="665" spans="2:11" ht="14">
      <c r="B665" s="9">
        <v>63006</v>
      </c>
      <c r="C665" s="3">
        <f t="shared" si="59"/>
        <v>36340595.199573822</v>
      </c>
      <c r="D665" s="1">
        <f t="shared" ref="D665:D728" si="62">(C665+H665+I665)*(1+$F$10)</f>
        <v>36643433.492903605</v>
      </c>
      <c r="E665" s="10">
        <f t="shared" si="58"/>
        <v>302838.29332978278</v>
      </c>
      <c r="F665" s="10"/>
      <c r="G665" s="10"/>
      <c r="H665" s="21">
        <v>0</v>
      </c>
      <c r="I665" s="3" t="b">
        <f t="shared" ref="I665:I728" si="63">IF($C$13&gt;=B665,0,IF(K664=FALSE,$C$11))</f>
        <v>0</v>
      </c>
      <c r="J665" s="10">
        <f t="shared" si="60"/>
        <v>500000</v>
      </c>
      <c r="K665" t="b">
        <f t="shared" si="61"/>
        <v>1</v>
      </c>
    </row>
    <row r="666" spans="2:11" ht="14">
      <c r="B666" s="9">
        <v>63037</v>
      </c>
      <c r="C666" s="3">
        <f t="shared" si="59"/>
        <v>36643433.492903605</v>
      </c>
      <c r="D666" s="1">
        <f t="shared" si="62"/>
        <v>36948795.438677803</v>
      </c>
      <c r="E666" s="10">
        <f t="shared" ref="E666:E729" si="64">D666-C666</f>
        <v>305361.94577419758</v>
      </c>
      <c r="F666" s="10"/>
      <c r="G666" s="10"/>
      <c r="H666" s="21">
        <v>0</v>
      </c>
      <c r="I666" s="3" t="b">
        <f t="shared" si="63"/>
        <v>0</v>
      </c>
      <c r="J666" s="10">
        <f t="shared" si="60"/>
        <v>500000</v>
      </c>
      <c r="K666" t="b">
        <f t="shared" si="61"/>
        <v>1</v>
      </c>
    </row>
    <row r="667" spans="2:11" ht="14">
      <c r="B667" s="9">
        <v>63068</v>
      </c>
      <c r="C667" s="3">
        <f t="shared" ref="C667:C730" si="65">D666</f>
        <v>36948795.438677803</v>
      </c>
      <c r="D667" s="1">
        <f t="shared" si="62"/>
        <v>37256702.067333452</v>
      </c>
      <c r="E667" s="10">
        <f t="shared" si="64"/>
        <v>307906.62865564972</v>
      </c>
      <c r="F667" s="10"/>
      <c r="G667" s="10"/>
      <c r="H667" s="21">
        <v>0</v>
      </c>
      <c r="I667" s="3" t="b">
        <f t="shared" si="63"/>
        <v>0</v>
      </c>
      <c r="J667" s="10">
        <f t="shared" si="60"/>
        <v>500000</v>
      </c>
      <c r="K667" t="b">
        <f t="shared" si="61"/>
        <v>1</v>
      </c>
    </row>
    <row r="668" spans="2:11" ht="14">
      <c r="B668" s="9">
        <v>63098</v>
      </c>
      <c r="C668" s="3">
        <f t="shared" si="65"/>
        <v>37256702.067333452</v>
      </c>
      <c r="D668" s="1">
        <f t="shared" si="62"/>
        <v>37567174.584561229</v>
      </c>
      <c r="E668" s="10">
        <f t="shared" si="64"/>
        <v>310472.51722777635</v>
      </c>
      <c r="F668" s="10"/>
      <c r="G668" s="10"/>
      <c r="H668" s="21">
        <v>0</v>
      </c>
      <c r="I668" s="3" t="b">
        <f t="shared" si="63"/>
        <v>0</v>
      </c>
      <c r="J668" s="10">
        <f t="shared" si="60"/>
        <v>500000</v>
      </c>
      <c r="K668" t="b">
        <f t="shared" si="61"/>
        <v>1</v>
      </c>
    </row>
    <row r="669" spans="2:11" ht="14">
      <c r="B669" s="9">
        <v>63129</v>
      </c>
      <c r="C669" s="3">
        <f t="shared" si="65"/>
        <v>37567174.584561229</v>
      </c>
      <c r="D669" s="1">
        <f t="shared" si="62"/>
        <v>37880234.372765906</v>
      </c>
      <c r="E669" s="10">
        <f t="shared" si="64"/>
        <v>313059.7882046774</v>
      </c>
      <c r="F669" s="10"/>
      <c r="G669" s="10"/>
      <c r="H669" s="21">
        <v>0</v>
      </c>
      <c r="I669" s="3" t="b">
        <f t="shared" si="63"/>
        <v>0</v>
      </c>
      <c r="J669" s="10">
        <f t="shared" si="60"/>
        <v>500000</v>
      </c>
      <c r="K669" t="b">
        <f t="shared" si="61"/>
        <v>1</v>
      </c>
    </row>
    <row r="670" spans="2:11" ht="14">
      <c r="B670" s="9">
        <v>63159</v>
      </c>
      <c r="C670" s="3">
        <f t="shared" si="65"/>
        <v>37880234.372765906</v>
      </c>
      <c r="D670" s="1">
        <f t="shared" si="62"/>
        <v>38195902.992538951</v>
      </c>
      <c r="E670" s="10">
        <f t="shared" si="64"/>
        <v>315668.61977304518</v>
      </c>
      <c r="F670" s="10"/>
      <c r="G670" s="10"/>
      <c r="H670" s="21">
        <v>0</v>
      </c>
      <c r="I670" s="3" t="b">
        <f t="shared" si="63"/>
        <v>0</v>
      </c>
      <c r="J670" s="10">
        <f t="shared" si="60"/>
        <v>500000</v>
      </c>
      <c r="K670" t="b">
        <f t="shared" si="61"/>
        <v>1</v>
      </c>
    </row>
    <row r="671" spans="2:11" ht="14">
      <c r="B671" s="9">
        <v>63190</v>
      </c>
      <c r="C671" s="3">
        <f t="shared" si="65"/>
        <v>38195902.992538951</v>
      </c>
      <c r="D671" s="1">
        <f t="shared" si="62"/>
        <v>38514202.184143439</v>
      </c>
      <c r="E671" s="10">
        <f t="shared" si="64"/>
        <v>318299.1916044876</v>
      </c>
      <c r="F671" s="10"/>
      <c r="G671" s="10"/>
      <c r="H671" s="21">
        <v>0</v>
      </c>
      <c r="I671" s="3" t="b">
        <f t="shared" si="63"/>
        <v>0</v>
      </c>
      <c r="J671" s="10">
        <f t="shared" si="60"/>
        <v>500000</v>
      </c>
      <c r="K671" t="b">
        <f t="shared" si="61"/>
        <v>1</v>
      </c>
    </row>
    <row r="672" spans="2:11" ht="14">
      <c r="B672" s="9">
        <v>63221</v>
      </c>
      <c r="C672" s="3">
        <f t="shared" si="65"/>
        <v>38514202.184143439</v>
      </c>
      <c r="D672" s="1">
        <f t="shared" si="62"/>
        <v>38835153.869011298</v>
      </c>
      <c r="E672" s="10">
        <f t="shared" si="64"/>
        <v>320951.68486785889</v>
      </c>
      <c r="F672" s="10"/>
      <c r="G672" s="10"/>
      <c r="H672" s="21">
        <v>0</v>
      </c>
      <c r="I672" s="3" t="b">
        <f t="shared" si="63"/>
        <v>0</v>
      </c>
      <c r="J672" s="10">
        <f t="shared" si="60"/>
        <v>500000</v>
      </c>
      <c r="K672" t="b">
        <f t="shared" si="61"/>
        <v>1</v>
      </c>
    </row>
    <row r="673" spans="2:11" ht="14">
      <c r="B673" s="9">
        <v>63249</v>
      </c>
      <c r="C673" s="3">
        <f t="shared" si="65"/>
        <v>38835153.869011298</v>
      </c>
      <c r="D673" s="1">
        <f t="shared" si="62"/>
        <v>39158780.15125306</v>
      </c>
      <c r="E673" s="10">
        <f t="shared" si="64"/>
        <v>323626.28224176168</v>
      </c>
      <c r="F673" s="10"/>
      <c r="G673" s="10"/>
      <c r="H673" s="21">
        <v>0</v>
      </c>
      <c r="I673" s="3" t="b">
        <f t="shared" si="63"/>
        <v>0</v>
      </c>
      <c r="J673" s="10">
        <f t="shared" si="60"/>
        <v>500000</v>
      </c>
      <c r="K673" t="b">
        <f t="shared" si="61"/>
        <v>1</v>
      </c>
    </row>
    <row r="674" spans="2:11" ht="14">
      <c r="B674" s="9">
        <v>63280</v>
      </c>
      <c r="C674" s="3">
        <f t="shared" si="65"/>
        <v>39158780.15125306</v>
      </c>
      <c r="D674" s="1">
        <f t="shared" si="62"/>
        <v>39485103.319180168</v>
      </c>
      <c r="E674" s="10">
        <f t="shared" si="64"/>
        <v>326323.16792710871</v>
      </c>
      <c r="F674" s="10"/>
      <c r="G674" s="10"/>
      <c r="H674" s="21">
        <v>0</v>
      </c>
      <c r="I674" s="3" t="b">
        <f t="shared" si="63"/>
        <v>0</v>
      </c>
      <c r="J674" s="10">
        <f t="shared" si="60"/>
        <v>500000</v>
      </c>
      <c r="K674" t="b">
        <f t="shared" si="61"/>
        <v>1</v>
      </c>
    </row>
    <row r="675" spans="2:11" ht="14">
      <c r="B675" s="9">
        <v>63310</v>
      </c>
      <c r="C675" s="3">
        <f t="shared" si="65"/>
        <v>39485103.319180168</v>
      </c>
      <c r="D675" s="1">
        <f t="shared" si="62"/>
        <v>39814145.846840002</v>
      </c>
      <c r="E675" s="10">
        <f t="shared" si="64"/>
        <v>329042.52765983343</v>
      </c>
      <c r="F675" s="10"/>
      <c r="G675" s="10"/>
      <c r="H675" s="21">
        <v>0</v>
      </c>
      <c r="I675" s="3" t="b">
        <f t="shared" si="63"/>
        <v>0</v>
      </c>
      <c r="J675" s="10">
        <f t="shared" si="60"/>
        <v>500000</v>
      </c>
      <c r="K675" t="b">
        <f t="shared" si="61"/>
        <v>1</v>
      </c>
    </row>
    <row r="676" spans="2:11" ht="14">
      <c r="B676" s="9">
        <v>63341</v>
      </c>
      <c r="C676" s="3">
        <f t="shared" si="65"/>
        <v>39814145.846840002</v>
      </c>
      <c r="D676" s="1">
        <f t="shared" si="62"/>
        <v>40145930.39556367</v>
      </c>
      <c r="E676" s="10">
        <f t="shared" si="64"/>
        <v>331784.54872366786</v>
      </c>
      <c r="F676" s="10"/>
      <c r="G676" s="10"/>
      <c r="H676" s="21">
        <v>0</v>
      </c>
      <c r="I676" s="3" t="b">
        <f t="shared" si="63"/>
        <v>0</v>
      </c>
      <c r="J676" s="10">
        <f t="shared" si="60"/>
        <v>500000</v>
      </c>
      <c r="K676" t="b">
        <f t="shared" si="61"/>
        <v>1</v>
      </c>
    </row>
    <row r="677" spans="2:11" ht="14">
      <c r="B677" s="9">
        <v>63371</v>
      </c>
      <c r="C677" s="3">
        <f t="shared" si="65"/>
        <v>40145930.39556367</v>
      </c>
      <c r="D677" s="1">
        <f t="shared" si="62"/>
        <v>40480479.815526702</v>
      </c>
      <c r="E677" s="10">
        <f t="shared" si="64"/>
        <v>334549.41996303201</v>
      </c>
      <c r="F677" s="10"/>
      <c r="G677" s="10"/>
      <c r="H677" s="21">
        <v>0</v>
      </c>
      <c r="I677" s="3" t="b">
        <f t="shared" si="63"/>
        <v>0</v>
      </c>
      <c r="J677" s="10">
        <f t="shared" si="60"/>
        <v>500000</v>
      </c>
      <c r="K677" t="b">
        <f t="shared" si="61"/>
        <v>1</v>
      </c>
    </row>
    <row r="678" spans="2:11" ht="14">
      <c r="B678" s="9">
        <v>63402</v>
      </c>
      <c r="C678" s="3">
        <f t="shared" si="65"/>
        <v>40480479.815526702</v>
      </c>
      <c r="D678" s="1">
        <f t="shared" si="62"/>
        <v>40817817.147322759</v>
      </c>
      <c r="E678" s="10">
        <f t="shared" si="64"/>
        <v>337337.33179605752</v>
      </c>
      <c r="F678" s="10"/>
      <c r="G678" s="10"/>
      <c r="H678" s="21">
        <v>0</v>
      </c>
      <c r="I678" s="3" t="b">
        <f t="shared" si="63"/>
        <v>0</v>
      </c>
      <c r="J678" s="10">
        <f t="shared" ref="J678:J741" si="66">IF(H678&gt;0,H678+J677+I678,J677+I678)</f>
        <v>500000</v>
      </c>
      <c r="K678" t="b">
        <f t="shared" si="61"/>
        <v>1</v>
      </c>
    </row>
    <row r="679" spans="2:11" ht="14">
      <c r="B679" s="9">
        <v>63433</v>
      </c>
      <c r="C679" s="3">
        <f t="shared" si="65"/>
        <v>40817817.147322759</v>
      </c>
      <c r="D679" s="1">
        <f t="shared" si="62"/>
        <v>41157965.623550445</v>
      </c>
      <c r="E679" s="10">
        <f t="shared" si="64"/>
        <v>340148.47622768581</v>
      </c>
      <c r="F679" s="10"/>
      <c r="G679" s="10"/>
      <c r="H679" s="21">
        <v>0</v>
      </c>
      <c r="I679" s="3" t="b">
        <f t="shared" si="63"/>
        <v>0</v>
      </c>
      <c r="J679" s="10">
        <f t="shared" si="66"/>
        <v>500000</v>
      </c>
      <c r="K679" t="b">
        <f t="shared" si="61"/>
        <v>1</v>
      </c>
    </row>
    <row r="680" spans="2:11" ht="14">
      <c r="B680" s="9">
        <v>63463</v>
      </c>
      <c r="C680" s="3">
        <f t="shared" si="65"/>
        <v>41157965.623550445</v>
      </c>
      <c r="D680" s="1">
        <f t="shared" si="62"/>
        <v>41500948.670413367</v>
      </c>
      <c r="E680" s="10">
        <f t="shared" si="64"/>
        <v>342983.04686292261</v>
      </c>
      <c r="F680" s="10"/>
      <c r="G680" s="10"/>
      <c r="H680" s="21">
        <v>0</v>
      </c>
      <c r="I680" s="3" t="b">
        <f t="shared" si="63"/>
        <v>0</v>
      </c>
      <c r="J680" s="10">
        <f t="shared" si="66"/>
        <v>500000</v>
      </c>
      <c r="K680" t="b">
        <f t="shared" si="61"/>
        <v>1</v>
      </c>
    </row>
    <row r="681" spans="2:11" ht="14">
      <c r="B681" s="9">
        <v>63494</v>
      </c>
      <c r="C681" s="3">
        <f t="shared" si="65"/>
        <v>41500948.670413367</v>
      </c>
      <c r="D681" s="1">
        <f t="shared" si="62"/>
        <v>41846789.909333475</v>
      </c>
      <c r="E681" s="10">
        <f t="shared" si="64"/>
        <v>345841.23892010748</v>
      </c>
      <c r="F681" s="10"/>
      <c r="G681" s="10"/>
      <c r="H681" s="21">
        <v>0</v>
      </c>
      <c r="I681" s="3" t="b">
        <f t="shared" si="63"/>
        <v>0</v>
      </c>
      <c r="J681" s="10">
        <f t="shared" si="66"/>
        <v>500000</v>
      </c>
      <c r="K681" t="b">
        <f t="shared" ref="K681:K744" si="67">IF(J681&gt;=500000,TRUE)</f>
        <v>1</v>
      </c>
    </row>
    <row r="682" spans="2:11" ht="14">
      <c r="B682" s="9">
        <v>63524</v>
      </c>
      <c r="C682" s="3">
        <f t="shared" si="65"/>
        <v>41846789.909333475</v>
      </c>
      <c r="D682" s="1">
        <f t="shared" si="62"/>
        <v>42195513.158577919</v>
      </c>
      <c r="E682" s="10">
        <f t="shared" si="64"/>
        <v>348723.24924444407</v>
      </c>
      <c r="F682" s="10"/>
      <c r="G682" s="10"/>
      <c r="H682" s="21">
        <v>0</v>
      </c>
      <c r="I682" s="3" t="b">
        <f t="shared" si="63"/>
        <v>0</v>
      </c>
      <c r="J682" s="10">
        <f t="shared" si="66"/>
        <v>500000</v>
      </c>
      <c r="K682" t="b">
        <f t="shared" si="67"/>
        <v>1</v>
      </c>
    </row>
    <row r="683" spans="2:11" ht="14">
      <c r="B683" s="9">
        <v>63555</v>
      </c>
      <c r="C683" s="3">
        <f t="shared" si="65"/>
        <v>42195513.158577919</v>
      </c>
      <c r="D683" s="1">
        <f t="shared" si="62"/>
        <v>42547142.434899397</v>
      </c>
      <c r="E683" s="10">
        <f t="shared" si="64"/>
        <v>351629.27632147819</v>
      </c>
      <c r="F683" s="10"/>
      <c r="G683" s="10"/>
      <c r="H683" s="21">
        <v>0</v>
      </c>
      <c r="I683" s="3" t="b">
        <f t="shared" si="63"/>
        <v>0</v>
      </c>
      <c r="J683" s="10">
        <f t="shared" si="66"/>
        <v>500000</v>
      </c>
      <c r="K683" t="b">
        <f t="shared" si="67"/>
        <v>1</v>
      </c>
    </row>
    <row r="684" spans="2:11" ht="14">
      <c r="B684" s="9">
        <v>63586</v>
      </c>
      <c r="C684" s="3">
        <f t="shared" si="65"/>
        <v>42547142.434899397</v>
      </c>
      <c r="D684" s="1">
        <f t="shared" si="62"/>
        <v>42901701.955190226</v>
      </c>
      <c r="E684" s="10">
        <f t="shared" si="64"/>
        <v>354559.52029082924</v>
      </c>
      <c r="F684" s="10"/>
      <c r="G684" s="10"/>
      <c r="H684" s="21">
        <v>0</v>
      </c>
      <c r="I684" s="3" t="b">
        <f t="shared" si="63"/>
        <v>0</v>
      </c>
      <c r="J684" s="10">
        <f t="shared" si="66"/>
        <v>500000</v>
      </c>
      <c r="K684" t="b">
        <f t="shared" si="67"/>
        <v>1</v>
      </c>
    </row>
    <row r="685" spans="2:11" ht="14">
      <c r="B685" s="9">
        <v>63614</v>
      </c>
      <c r="C685" s="3">
        <f t="shared" si="65"/>
        <v>42901701.955190226</v>
      </c>
      <c r="D685" s="1">
        <f t="shared" si="62"/>
        <v>43259216.138150141</v>
      </c>
      <c r="E685" s="10">
        <f t="shared" si="64"/>
        <v>357514.18295991421</v>
      </c>
      <c r="F685" s="10"/>
      <c r="G685" s="10"/>
      <c r="H685" s="21">
        <v>0</v>
      </c>
      <c r="I685" s="3" t="b">
        <f t="shared" si="63"/>
        <v>0</v>
      </c>
      <c r="J685" s="10">
        <f t="shared" si="66"/>
        <v>500000</v>
      </c>
      <c r="K685" t="b">
        <f t="shared" si="67"/>
        <v>1</v>
      </c>
    </row>
    <row r="686" spans="2:11" ht="14">
      <c r="B686" s="9">
        <v>63645</v>
      </c>
      <c r="C686" s="3">
        <f t="shared" si="65"/>
        <v>43259216.138150141</v>
      </c>
      <c r="D686" s="1">
        <f t="shared" si="62"/>
        <v>43619709.605968058</v>
      </c>
      <c r="E686" s="10">
        <f t="shared" si="64"/>
        <v>360493.46781791747</v>
      </c>
      <c r="F686" s="10"/>
      <c r="G686" s="10"/>
      <c r="H686" s="21">
        <v>0</v>
      </c>
      <c r="I686" s="3" t="b">
        <f t="shared" si="63"/>
        <v>0</v>
      </c>
      <c r="J686" s="10">
        <f t="shared" si="66"/>
        <v>500000</v>
      </c>
      <c r="K686" t="b">
        <f t="shared" si="67"/>
        <v>1</v>
      </c>
    </row>
    <row r="687" spans="2:11" ht="14">
      <c r="B687" s="9">
        <v>63675</v>
      </c>
      <c r="C687" s="3">
        <f t="shared" si="65"/>
        <v>43619709.605968058</v>
      </c>
      <c r="D687" s="1">
        <f t="shared" si="62"/>
        <v>43983207.186017789</v>
      </c>
      <c r="E687" s="10">
        <f t="shared" si="64"/>
        <v>363497.58004973084</v>
      </c>
      <c r="F687" s="10"/>
      <c r="G687" s="10"/>
      <c r="H687" s="21">
        <v>0</v>
      </c>
      <c r="I687" s="3" t="b">
        <f t="shared" si="63"/>
        <v>0</v>
      </c>
      <c r="J687" s="10">
        <f t="shared" si="66"/>
        <v>500000</v>
      </c>
      <c r="K687" t="b">
        <f t="shared" si="67"/>
        <v>1</v>
      </c>
    </row>
    <row r="688" spans="2:11" ht="14">
      <c r="B688" s="9">
        <v>63706</v>
      </c>
      <c r="C688" s="3">
        <f t="shared" si="65"/>
        <v>43983207.186017789</v>
      </c>
      <c r="D688" s="1">
        <f t="shared" si="62"/>
        <v>44349733.912567936</v>
      </c>
      <c r="E688" s="10">
        <f t="shared" si="64"/>
        <v>366526.72655014694</v>
      </c>
      <c r="F688" s="10"/>
      <c r="G688" s="10"/>
      <c r="H688" s="21">
        <v>0</v>
      </c>
      <c r="I688" s="3" t="b">
        <f t="shared" si="63"/>
        <v>0</v>
      </c>
      <c r="J688" s="10">
        <f t="shared" si="66"/>
        <v>500000</v>
      </c>
      <c r="K688" t="b">
        <f t="shared" si="67"/>
        <v>1</v>
      </c>
    </row>
    <row r="689" spans="2:11" ht="14">
      <c r="B689" s="9">
        <v>63736</v>
      </c>
      <c r="C689" s="3">
        <f t="shared" si="65"/>
        <v>44349733.912567936</v>
      </c>
      <c r="D689" s="1">
        <f t="shared" si="62"/>
        <v>44719315.028506003</v>
      </c>
      <c r="E689" s="10">
        <f t="shared" si="64"/>
        <v>369581.11593806744</v>
      </c>
      <c r="F689" s="10"/>
      <c r="G689" s="10"/>
      <c r="H689" s="21">
        <v>0</v>
      </c>
      <c r="I689" s="3" t="b">
        <f t="shared" si="63"/>
        <v>0</v>
      </c>
      <c r="J689" s="10">
        <f t="shared" si="66"/>
        <v>500000</v>
      </c>
      <c r="K689" t="b">
        <f t="shared" si="67"/>
        <v>1</v>
      </c>
    </row>
    <row r="690" spans="2:11" ht="14">
      <c r="B690" s="9">
        <v>63767</v>
      </c>
      <c r="C690" s="3">
        <f t="shared" si="65"/>
        <v>44719315.028506003</v>
      </c>
      <c r="D690" s="1">
        <f t="shared" si="62"/>
        <v>45091975.987076886</v>
      </c>
      <c r="E690" s="10">
        <f t="shared" si="64"/>
        <v>372660.95857088268</v>
      </c>
      <c r="F690" s="10"/>
      <c r="G690" s="10"/>
      <c r="H690" s="21">
        <v>0</v>
      </c>
      <c r="I690" s="3" t="b">
        <f t="shared" si="63"/>
        <v>0</v>
      </c>
      <c r="J690" s="10">
        <f t="shared" si="66"/>
        <v>500000</v>
      </c>
      <c r="K690" t="b">
        <f t="shared" si="67"/>
        <v>1</v>
      </c>
    </row>
    <row r="691" spans="2:11" ht="14">
      <c r="B691" s="9">
        <v>63798</v>
      </c>
      <c r="C691" s="3">
        <f t="shared" si="65"/>
        <v>45091975.987076886</v>
      </c>
      <c r="D691" s="1">
        <f t="shared" si="62"/>
        <v>45467742.453635857</v>
      </c>
      <c r="E691" s="10">
        <f t="shared" si="64"/>
        <v>375766.46655897051</v>
      </c>
      <c r="F691" s="10"/>
      <c r="G691" s="10"/>
      <c r="H691" s="21">
        <v>0</v>
      </c>
      <c r="I691" s="3" t="b">
        <f t="shared" si="63"/>
        <v>0</v>
      </c>
      <c r="J691" s="10">
        <f t="shared" si="66"/>
        <v>500000</v>
      </c>
      <c r="K691" t="b">
        <f t="shared" si="67"/>
        <v>1</v>
      </c>
    </row>
    <row r="692" spans="2:11" ht="14">
      <c r="B692" s="9">
        <v>63828</v>
      </c>
      <c r="C692" s="3">
        <f t="shared" si="65"/>
        <v>45467742.453635857</v>
      </c>
      <c r="D692" s="1">
        <f t="shared" si="62"/>
        <v>45846640.307416156</v>
      </c>
      <c r="E692" s="10">
        <f t="shared" si="64"/>
        <v>378897.85378029943</v>
      </c>
      <c r="F692" s="10"/>
      <c r="G692" s="10"/>
      <c r="H692" s="21">
        <v>0</v>
      </c>
      <c r="I692" s="3" t="b">
        <f t="shared" si="63"/>
        <v>0</v>
      </c>
      <c r="J692" s="10">
        <f t="shared" si="66"/>
        <v>500000</v>
      </c>
      <c r="K692" t="b">
        <f t="shared" si="67"/>
        <v>1</v>
      </c>
    </row>
    <row r="693" spans="2:11" ht="14">
      <c r="B693" s="9">
        <v>63859</v>
      </c>
      <c r="C693" s="3">
        <f t="shared" si="65"/>
        <v>45846640.307416156</v>
      </c>
      <c r="D693" s="1">
        <f t="shared" si="62"/>
        <v>46228695.643311292</v>
      </c>
      <c r="E693" s="10">
        <f t="shared" si="64"/>
        <v>382055.335895136</v>
      </c>
      <c r="F693" s="10"/>
      <c r="G693" s="10"/>
      <c r="H693" s="21">
        <v>0</v>
      </c>
      <c r="I693" s="3" t="b">
        <f t="shared" si="63"/>
        <v>0</v>
      </c>
      <c r="J693" s="10">
        <f t="shared" si="66"/>
        <v>500000</v>
      </c>
      <c r="K693" t="b">
        <f t="shared" si="67"/>
        <v>1</v>
      </c>
    </row>
    <row r="694" spans="2:11" ht="14">
      <c r="B694" s="9">
        <v>63889</v>
      </c>
      <c r="C694" s="3">
        <f t="shared" si="65"/>
        <v>46228695.643311292</v>
      </c>
      <c r="D694" s="1">
        <f t="shared" si="62"/>
        <v>46613934.773672216</v>
      </c>
      <c r="E694" s="10">
        <f t="shared" si="64"/>
        <v>385239.13036092371</v>
      </c>
      <c r="F694" s="10"/>
      <c r="G694" s="10"/>
      <c r="H694" s="21">
        <v>0</v>
      </c>
      <c r="I694" s="3" t="b">
        <f t="shared" si="63"/>
        <v>0</v>
      </c>
      <c r="J694" s="10">
        <f t="shared" si="66"/>
        <v>500000</v>
      </c>
      <c r="K694" t="b">
        <f t="shared" si="67"/>
        <v>1</v>
      </c>
    </row>
    <row r="695" spans="2:11" ht="14">
      <c r="B695" s="9">
        <v>63920</v>
      </c>
      <c r="C695" s="3">
        <f t="shared" si="65"/>
        <v>46613934.773672216</v>
      </c>
      <c r="D695" s="1">
        <f t="shared" si="62"/>
        <v>47002384.230119482</v>
      </c>
      <c r="E695" s="10">
        <f t="shared" si="64"/>
        <v>388449.45644726604</v>
      </c>
      <c r="F695" s="10"/>
      <c r="G695" s="10"/>
      <c r="H695" s="21">
        <v>0</v>
      </c>
      <c r="I695" s="3" t="b">
        <f t="shared" si="63"/>
        <v>0</v>
      </c>
      <c r="J695" s="10">
        <f t="shared" si="66"/>
        <v>500000</v>
      </c>
      <c r="K695" t="b">
        <f t="shared" si="67"/>
        <v>1</v>
      </c>
    </row>
    <row r="696" spans="2:11" ht="14">
      <c r="B696" s="9">
        <v>63951</v>
      </c>
      <c r="C696" s="3">
        <f t="shared" si="65"/>
        <v>47002384.230119482</v>
      </c>
      <c r="D696" s="1">
        <f t="shared" si="62"/>
        <v>47394070.765370473</v>
      </c>
      <c r="E696" s="10">
        <f t="shared" si="64"/>
        <v>391686.53525099158</v>
      </c>
      <c r="F696" s="10"/>
      <c r="G696" s="10"/>
      <c r="H696" s="21">
        <v>0</v>
      </c>
      <c r="I696" s="3" t="b">
        <f t="shared" si="63"/>
        <v>0</v>
      </c>
      <c r="J696" s="10">
        <f t="shared" si="66"/>
        <v>500000</v>
      </c>
      <c r="K696" t="b">
        <f t="shared" si="67"/>
        <v>1</v>
      </c>
    </row>
    <row r="697" spans="2:11" ht="14">
      <c r="B697" s="9">
        <v>63979</v>
      </c>
      <c r="C697" s="3">
        <f t="shared" si="65"/>
        <v>47394070.765370473</v>
      </c>
      <c r="D697" s="1">
        <f t="shared" si="62"/>
        <v>47789021.355081894</v>
      </c>
      <c r="E697" s="10">
        <f t="shared" si="64"/>
        <v>394950.58971142024</v>
      </c>
      <c r="F697" s="10"/>
      <c r="G697" s="10"/>
      <c r="H697" s="21">
        <v>0</v>
      </c>
      <c r="I697" s="3" t="b">
        <f t="shared" si="63"/>
        <v>0</v>
      </c>
      <c r="J697" s="10">
        <f t="shared" si="66"/>
        <v>500000</v>
      </c>
      <c r="K697" t="b">
        <f t="shared" si="67"/>
        <v>1</v>
      </c>
    </row>
    <row r="698" spans="2:11" ht="14">
      <c r="B698" s="9">
        <v>64010</v>
      </c>
      <c r="C698" s="3">
        <f t="shared" si="65"/>
        <v>47789021.355081894</v>
      </c>
      <c r="D698" s="1">
        <f t="shared" si="62"/>
        <v>48187263.199707575</v>
      </c>
      <c r="E698" s="10">
        <f t="shared" si="64"/>
        <v>398241.84462568164</v>
      </c>
      <c r="F698" s="10"/>
      <c r="G698" s="10"/>
      <c r="H698" s="21">
        <v>0</v>
      </c>
      <c r="I698" s="3" t="b">
        <f t="shared" si="63"/>
        <v>0</v>
      </c>
      <c r="J698" s="10">
        <f t="shared" si="66"/>
        <v>500000</v>
      </c>
      <c r="K698" t="b">
        <f t="shared" si="67"/>
        <v>1</v>
      </c>
    </row>
    <row r="699" spans="2:11" ht="14">
      <c r="B699" s="9">
        <v>64040</v>
      </c>
      <c r="C699" s="3">
        <f t="shared" si="65"/>
        <v>48187263.199707575</v>
      </c>
      <c r="D699" s="1">
        <f t="shared" si="62"/>
        <v>48588823.726371802</v>
      </c>
      <c r="E699" s="10">
        <f t="shared" si="64"/>
        <v>401560.52666422725</v>
      </c>
      <c r="F699" s="10"/>
      <c r="G699" s="10"/>
      <c r="H699" s="21">
        <v>0</v>
      </c>
      <c r="I699" s="3" t="b">
        <f t="shared" si="63"/>
        <v>0</v>
      </c>
      <c r="J699" s="10">
        <f t="shared" si="66"/>
        <v>500000</v>
      </c>
      <c r="K699" t="b">
        <f t="shared" si="67"/>
        <v>1</v>
      </c>
    </row>
    <row r="700" spans="2:11" ht="14">
      <c r="B700" s="9">
        <v>64071</v>
      </c>
      <c r="C700" s="3">
        <f t="shared" si="65"/>
        <v>48588823.726371802</v>
      </c>
      <c r="D700" s="1">
        <f t="shared" si="62"/>
        <v>48993730.590758234</v>
      </c>
      <c r="E700" s="10">
        <f t="shared" si="64"/>
        <v>404906.86438643187</v>
      </c>
      <c r="F700" s="10"/>
      <c r="G700" s="10"/>
      <c r="H700" s="21">
        <v>0</v>
      </c>
      <c r="I700" s="3" t="b">
        <f t="shared" si="63"/>
        <v>0</v>
      </c>
      <c r="J700" s="10">
        <f t="shared" si="66"/>
        <v>500000</v>
      </c>
      <c r="K700" t="b">
        <f t="shared" si="67"/>
        <v>1</v>
      </c>
    </row>
    <row r="701" spans="2:11" ht="14">
      <c r="B701" s="9">
        <v>64101</v>
      </c>
      <c r="C701" s="3">
        <f t="shared" si="65"/>
        <v>48993730.590758234</v>
      </c>
      <c r="D701" s="1">
        <f t="shared" si="62"/>
        <v>49402011.679014549</v>
      </c>
      <c r="E701" s="10">
        <f t="shared" si="64"/>
        <v>408281.0882563144</v>
      </c>
      <c r="F701" s="10"/>
      <c r="G701" s="10"/>
      <c r="H701" s="21">
        <v>0</v>
      </c>
      <c r="I701" s="3" t="b">
        <f t="shared" si="63"/>
        <v>0</v>
      </c>
      <c r="J701" s="10">
        <f t="shared" si="66"/>
        <v>500000</v>
      </c>
      <c r="K701" t="b">
        <f t="shared" si="67"/>
        <v>1</v>
      </c>
    </row>
    <row r="702" spans="2:11" ht="14">
      <c r="B702" s="9">
        <v>64132</v>
      </c>
      <c r="C702" s="3">
        <f t="shared" si="65"/>
        <v>49402011.679014549</v>
      </c>
      <c r="D702" s="1">
        <f t="shared" si="62"/>
        <v>49813695.109673001</v>
      </c>
      <c r="E702" s="10">
        <f t="shared" si="64"/>
        <v>411683.43065845221</v>
      </c>
      <c r="F702" s="10"/>
      <c r="G702" s="10"/>
      <c r="H702" s="21">
        <v>0</v>
      </c>
      <c r="I702" s="3" t="b">
        <f t="shared" si="63"/>
        <v>0</v>
      </c>
      <c r="J702" s="10">
        <f t="shared" si="66"/>
        <v>500000</v>
      </c>
      <c r="K702" t="b">
        <f t="shared" si="67"/>
        <v>1</v>
      </c>
    </row>
    <row r="703" spans="2:11" ht="14">
      <c r="B703" s="9">
        <v>64163</v>
      </c>
      <c r="C703" s="3">
        <f t="shared" si="65"/>
        <v>49813695.109673001</v>
      </c>
      <c r="D703" s="1">
        <f t="shared" si="62"/>
        <v>50228809.235586941</v>
      </c>
      <c r="E703" s="10">
        <f t="shared" si="64"/>
        <v>415114.12591394037</v>
      </c>
      <c r="F703" s="10"/>
      <c r="G703" s="10"/>
      <c r="H703" s="21">
        <v>0</v>
      </c>
      <c r="I703" s="3" t="b">
        <f t="shared" si="63"/>
        <v>0</v>
      </c>
      <c r="J703" s="10">
        <f t="shared" si="66"/>
        <v>500000</v>
      </c>
      <c r="K703" t="b">
        <f t="shared" si="67"/>
        <v>1</v>
      </c>
    </row>
    <row r="704" spans="2:11" ht="14">
      <c r="B704" s="9">
        <v>64193</v>
      </c>
      <c r="C704" s="3">
        <f t="shared" si="65"/>
        <v>50228809.235586941</v>
      </c>
      <c r="D704" s="1">
        <f t="shared" si="62"/>
        <v>50647382.645883501</v>
      </c>
      <c r="E704" s="10">
        <f t="shared" si="64"/>
        <v>418573.41029655933</v>
      </c>
      <c r="F704" s="10"/>
      <c r="G704" s="10"/>
      <c r="H704" s="21">
        <v>0</v>
      </c>
      <c r="I704" s="3" t="b">
        <f t="shared" si="63"/>
        <v>0</v>
      </c>
      <c r="J704" s="10">
        <f t="shared" si="66"/>
        <v>500000</v>
      </c>
      <c r="K704" t="b">
        <f t="shared" si="67"/>
        <v>1</v>
      </c>
    </row>
    <row r="705" spans="2:11" ht="14">
      <c r="B705" s="9">
        <v>64224</v>
      </c>
      <c r="C705" s="3">
        <f t="shared" si="65"/>
        <v>50647382.645883501</v>
      </c>
      <c r="D705" s="1">
        <f t="shared" si="62"/>
        <v>51069444.167932525</v>
      </c>
      <c r="E705" s="10">
        <f t="shared" si="64"/>
        <v>422061.5220490247</v>
      </c>
      <c r="F705" s="10"/>
      <c r="G705" s="10"/>
      <c r="H705" s="21">
        <v>0</v>
      </c>
      <c r="I705" s="3" t="b">
        <f t="shared" si="63"/>
        <v>0</v>
      </c>
      <c r="J705" s="10">
        <f t="shared" si="66"/>
        <v>500000</v>
      </c>
      <c r="K705" t="b">
        <f t="shared" si="67"/>
        <v>1</v>
      </c>
    </row>
    <row r="706" spans="2:11" ht="14">
      <c r="B706" s="9">
        <v>64254</v>
      </c>
      <c r="C706" s="3">
        <f t="shared" si="65"/>
        <v>51069444.167932525</v>
      </c>
      <c r="D706" s="1">
        <f t="shared" si="62"/>
        <v>51495022.869331963</v>
      </c>
      <c r="E706" s="10">
        <f t="shared" si="64"/>
        <v>425578.70139943808</v>
      </c>
      <c r="F706" s="10"/>
      <c r="G706" s="10"/>
      <c r="H706" s="21">
        <v>0</v>
      </c>
      <c r="I706" s="3" t="b">
        <f t="shared" si="63"/>
        <v>0</v>
      </c>
      <c r="J706" s="10">
        <f t="shared" si="66"/>
        <v>500000</v>
      </c>
      <c r="K706" t="b">
        <f t="shared" si="67"/>
        <v>1</v>
      </c>
    </row>
    <row r="707" spans="2:11" ht="14">
      <c r="B707" s="9">
        <v>64285</v>
      </c>
      <c r="C707" s="3">
        <f t="shared" si="65"/>
        <v>51495022.869331963</v>
      </c>
      <c r="D707" s="1">
        <f t="shared" si="62"/>
        <v>51924148.059909731</v>
      </c>
      <c r="E707" s="10">
        <f t="shared" si="64"/>
        <v>429125.19057776779</v>
      </c>
      <c r="F707" s="10"/>
      <c r="G707" s="10"/>
      <c r="H707" s="21">
        <v>0</v>
      </c>
      <c r="I707" s="3" t="b">
        <f t="shared" si="63"/>
        <v>0</v>
      </c>
      <c r="J707" s="10">
        <f t="shared" si="66"/>
        <v>500000</v>
      </c>
      <c r="K707" t="b">
        <f t="shared" si="67"/>
        <v>1</v>
      </c>
    </row>
    <row r="708" spans="2:11" ht="14">
      <c r="B708" s="9">
        <v>64316</v>
      </c>
      <c r="C708" s="3">
        <f t="shared" si="65"/>
        <v>51924148.059909731</v>
      </c>
      <c r="D708" s="1">
        <f t="shared" si="62"/>
        <v>52356849.293742314</v>
      </c>
      <c r="E708" s="10">
        <f t="shared" si="64"/>
        <v>432701.23383258283</v>
      </c>
      <c r="F708" s="10"/>
      <c r="G708" s="10"/>
      <c r="H708" s="21">
        <v>0</v>
      </c>
      <c r="I708" s="3" t="b">
        <f t="shared" si="63"/>
        <v>0</v>
      </c>
      <c r="J708" s="10">
        <f t="shared" si="66"/>
        <v>500000</v>
      </c>
      <c r="K708" t="b">
        <f t="shared" si="67"/>
        <v>1</v>
      </c>
    </row>
    <row r="709" spans="2:11" ht="14">
      <c r="B709" s="9">
        <v>64345</v>
      </c>
      <c r="C709" s="3">
        <f t="shared" si="65"/>
        <v>52356849.293742314</v>
      </c>
      <c r="D709" s="1">
        <f t="shared" si="62"/>
        <v>52793156.371190168</v>
      </c>
      <c r="E709" s="10">
        <f t="shared" si="64"/>
        <v>436307.07744785398</v>
      </c>
      <c r="F709" s="10"/>
      <c r="G709" s="10"/>
      <c r="H709" s="21">
        <v>0</v>
      </c>
      <c r="I709" s="3" t="b">
        <f t="shared" si="63"/>
        <v>0</v>
      </c>
      <c r="J709" s="10">
        <f t="shared" si="66"/>
        <v>500000</v>
      </c>
      <c r="K709" t="b">
        <f t="shared" si="67"/>
        <v>1</v>
      </c>
    </row>
    <row r="710" spans="2:11" ht="14">
      <c r="B710" s="9">
        <v>64376</v>
      </c>
      <c r="C710" s="3">
        <f t="shared" si="65"/>
        <v>52793156.371190168</v>
      </c>
      <c r="D710" s="1">
        <f t="shared" si="62"/>
        <v>53233099.340950087</v>
      </c>
      <c r="E710" s="10">
        <f t="shared" si="64"/>
        <v>439942.96975991875</v>
      </c>
      <c r="F710" s="10"/>
      <c r="G710" s="10"/>
      <c r="H710" s="21">
        <v>0</v>
      </c>
      <c r="I710" s="3" t="b">
        <f t="shared" si="63"/>
        <v>0</v>
      </c>
      <c r="J710" s="10">
        <f t="shared" si="66"/>
        <v>500000</v>
      </c>
      <c r="K710" t="b">
        <f t="shared" si="67"/>
        <v>1</v>
      </c>
    </row>
    <row r="711" spans="2:11" ht="14">
      <c r="B711" s="9">
        <v>64406</v>
      </c>
      <c r="C711" s="3">
        <f t="shared" si="65"/>
        <v>53233099.340950087</v>
      </c>
      <c r="D711" s="1">
        <f t="shared" si="62"/>
        <v>53676708.502124667</v>
      </c>
      <c r="E711" s="10">
        <f t="shared" si="64"/>
        <v>443609.16117458045</v>
      </c>
      <c r="F711" s="10"/>
      <c r="G711" s="10"/>
      <c r="H711" s="21">
        <v>0</v>
      </c>
      <c r="I711" s="3" t="b">
        <f t="shared" si="63"/>
        <v>0</v>
      </c>
      <c r="J711" s="10">
        <f t="shared" si="66"/>
        <v>500000</v>
      </c>
      <c r="K711" t="b">
        <f t="shared" si="67"/>
        <v>1</v>
      </c>
    </row>
    <row r="712" spans="2:11" ht="14">
      <c r="B712" s="9">
        <v>64437</v>
      </c>
      <c r="C712" s="3">
        <f t="shared" si="65"/>
        <v>53676708.502124667</v>
      </c>
      <c r="D712" s="1">
        <f t="shared" si="62"/>
        <v>54124014.406309038</v>
      </c>
      <c r="E712" s="10">
        <f t="shared" si="64"/>
        <v>447305.90418437123</v>
      </c>
      <c r="F712" s="10"/>
      <c r="G712" s="10"/>
      <c r="H712" s="21">
        <v>0</v>
      </c>
      <c r="I712" s="3" t="b">
        <f t="shared" si="63"/>
        <v>0</v>
      </c>
      <c r="J712" s="10">
        <f t="shared" si="66"/>
        <v>500000</v>
      </c>
      <c r="K712" t="b">
        <f t="shared" si="67"/>
        <v>1</v>
      </c>
    </row>
    <row r="713" spans="2:11" ht="14">
      <c r="B713" s="9">
        <v>64467</v>
      </c>
      <c r="C713" s="3">
        <f t="shared" si="65"/>
        <v>54124014.406309038</v>
      </c>
      <c r="D713" s="1">
        <f t="shared" si="62"/>
        <v>54575047.859694943</v>
      </c>
      <c r="E713" s="10">
        <f t="shared" si="64"/>
        <v>451033.45338590443</v>
      </c>
      <c r="F713" s="10"/>
      <c r="G713" s="10"/>
      <c r="H713" s="21">
        <v>0</v>
      </c>
      <c r="I713" s="3" t="b">
        <f t="shared" si="63"/>
        <v>0</v>
      </c>
      <c r="J713" s="10">
        <f t="shared" si="66"/>
        <v>500000</v>
      </c>
      <c r="K713" t="b">
        <f t="shared" si="67"/>
        <v>1</v>
      </c>
    </row>
    <row r="714" spans="2:11" ht="14">
      <c r="B714" s="9">
        <v>64498</v>
      </c>
      <c r="C714" s="3">
        <f t="shared" si="65"/>
        <v>54575047.859694943</v>
      </c>
      <c r="D714" s="1">
        <f t="shared" si="62"/>
        <v>55029839.925192401</v>
      </c>
      <c r="E714" s="10">
        <f t="shared" si="64"/>
        <v>454792.06549745798</v>
      </c>
      <c r="F714" s="10"/>
      <c r="G714" s="10"/>
      <c r="H714" s="21">
        <v>0</v>
      </c>
      <c r="I714" s="3" t="b">
        <f t="shared" si="63"/>
        <v>0</v>
      </c>
      <c r="J714" s="10">
        <f t="shared" si="66"/>
        <v>500000</v>
      </c>
      <c r="K714" t="b">
        <f t="shared" si="67"/>
        <v>1</v>
      </c>
    </row>
    <row r="715" spans="2:11" ht="14">
      <c r="B715" s="9">
        <v>64529</v>
      </c>
      <c r="C715" s="3">
        <f t="shared" si="65"/>
        <v>55029839.925192401</v>
      </c>
      <c r="D715" s="1">
        <f t="shared" si="62"/>
        <v>55488421.924569003</v>
      </c>
      <c r="E715" s="10">
        <f t="shared" si="64"/>
        <v>458581.99937660247</v>
      </c>
      <c r="F715" s="10"/>
      <c r="G715" s="10"/>
      <c r="H715" s="21">
        <v>0</v>
      </c>
      <c r="I715" s="3" t="b">
        <f t="shared" si="63"/>
        <v>0</v>
      </c>
      <c r="J715" s="10">
        <f t="shared" si="66"/>
        <v>500000</v>
      </c>
      <c r="K715" t="b">
        <f t="shared" si="67"/>
        <v>1</v>
      </c>
    </row>
    <row r="716" spans="2:11" ht="14">
      <c r="B716" s="9">
        <v>64559</v>
      </c>
      <c r="C716" s="3">
        <f t="shared" si="65"/>
        <v>55488421.924569003</v>
      </c>
      <c r="D716" s="1">
        <f t="shared" si="62"/>
        <v>55950825.440607078</v>
      </c>
      <c r="E716" s="10">
        <f t="shared" si="64"/>
        <v>462403.51603807509</v>
      </c>
      <c r="F716" s="10"/>
      <c r="G716" s="10"/>
      <c r="H716" s="21">
        <v>0</v>
      </c>
      <c r="I716" s="3" t="b">
        <f t="shared" si="63"/>
        <v>0</v>
      </c>
      <c r="J716" s="10">
        <f t="shared" si="66"/>
        <v>500000</v>
      </c>
      <c r="K716" t="b">
        <f t="shared" si="67"/>
        <v>1</v>
      </c>
    </row>
    <row r="717" spans="2:11" ht="14">
      <c r="B717" s="9">
        <v>64590</v>
      </c>
      <c r="C717" s="3">
        <f t="shared" si="65"/>
        <v>55950825.440607078</v>
      </c>
      <c r="D717" s="1">
        <f t="shared" si="62"/>
        <v>56417082.319278799</v>
      </c>
      <c r="E717" s="10">
        <f t="shared" si="64"/>
        <v>466256.87867172062</v>
      </c>
      <c r="F717" s="10"/>
      <c r="G717" s="10"/>
      <c r="H717" s="21">
        <v>0</v>
      </c>
      <c r="I717" s="3" t="b">
        <f t="shared" si="63"/>
        <v>0</v>
      </c>
      <c r="J717" s="10">
        <f t="shared" si="66"/>
        <v>500000</v>
      </c>
      <c r="K717" t="b">
        <f t="shared" si="67"/>
        <v>1</v>
      </c>
    </row>
    <row r="718" spans="2:11" ht="14">
      <c r="B718" s="9">
        <v>64620</v>
      </c>
      <c r="C718" s="3">
        <f t="shared" si="65"/>
        <v>56417082.319278799</v>
      </c>
      <c r="D718" s="1">
        <f t="shared" si="62"/>
        <v>56887224.671939455</v>
      </c>
      <c r="E718" s="10">
        <f t="shared" si="64"/>
        <v>470142.35266065598</v>
      </c>
      <c r="F718" s="10"/>
      <c r="G718" s="10"/>
      <c r="H718" s="21">
        <v>0</v>
      </c>
      <c r="I718" s="3" t="b">
        <f t="shared" si="63"/>
        <v>0</v>
      </c>
      <c r="J718" s="10">
        <f t="shared" si="66"/>
        <v>500000</v>
      </c>
      <c r="K718" t="b">
        <f t="shared" si="67"/>
        <v>1</v>
      </c>
    </row>
    <row r="719" spans="2:11" ht="14">
      <c r="B719" s="9">
        <v>64651</v>
      </c>
      <c r="C719" s="3">
        <f t="shared" si="65"/>
        <v>56887224.671939455</v>
      </c>
      <c r="D719" s="1">
        <f t="shared" si="62"/>
        <v>57361284.877538949</v>
      </c>
      <c r="E719" s="10">
        <f t="shared" si="64"/>
        <v>474060.20559949428</v>
      </c>
      <c r="F719" s="10"/>
      <c r="G719" s="10"/>
      <c r="H719" s="21">
        <v>0</v>
      </c>
      <c r="I719" s="3" t="b">
        <f t="shared" si="63"/>
        <v>0</v>
      </c>
      <c r="J719" s="10">
        <f t="shared" si="66"/>
        <v>500000</v>
      </c>
      <c r="K719" t="b">
        <f t="shared" si="67"/>
        <v>1</v>
      </c>
    </row>
    <row r="720" spans="2:11" ht="14">
      <c r="B720" s="9">
        <v>64682</v>
      </c>
      <c r="C720" s="3">
        <f t="shared" si="65"/>
        <v>57361284.877538949</v>
      </c>
      <c r="D720" s="1">
        <f t="shared" si="62"/>
        <v>57839295.584851772</v>
      </c>
      <c r="E720" s="10">
        <f t="shared" si="64"/>
        <v>478010.70731282234</v>
      </c>
      <c r="F720" s="10"/>
      <c r="G720" s="10"/>
      <c r="H720" s="21">
        <v>0</v>
      </c>
      <c r="I720" s="3" t="b">
        <f t="shared" si="63"/>
        <v>0</v>
      </c>
      <c r="J720" s="10">
        <f t="shared" si="66"/>
        <v>500000</v>
      </c>
      <c r="K720" t="b">
        <f t="shared" si="67"/>
        <v>1</v>
      </c>
    </row>
    <row r="721" spans="2:11" ht="14">
      <c r="B721" s="9">
        <v>64710</v>
      </c>
      <c r="C721" s="3">
        <f t="shared" si="65"/>
        <v>57839295.584851772</v>
      </c>
      <c r="D721" s="1">
        <f t="shared" si="62"/>
        <v>58321289.714725532</v>
      </c>
      <c r="E721" s="10">
        <f t="shared" si="64"/>
        <v>481994.12987376004</v>
      </c>
      <c r="F721" s="10"/>
      <c r="G721" s="10"/>
      <c r="H721" s="21">
        <v>0</v>
      </c>
      <c r="I721" s="3" t="b">
        <f t="shared" si="63"/>
        <v>0</v>
      </c>
      <c r="J721" s="10">
        <f t="shared" si="66"/>
        <v>500000</v>
      </c>
      <c r="K721" t="b">
        <f t="shared" si="67"/>
        <v>1</v>
      </c>
    </row>
    <row r="722" spans="2:11" ht="14">
      <c r="B722" s="9">
        <v>64741</v>
      </c>
      <c r="C722" s="3">
        <f t="shared" si="65"/>
        <v>58321289.714725532</v>
      </c>
      <c r="D722" s="1">
        <f t="shared" si="62"/>
        <v>58807300.462348245</v>
      </c>
      <c r="E722" s="10">
        <f t="shared" si="64"/>
        <v>486010.74762271345</v>
      </c>
      <c r="F722" s="10"/>
      <c r="G722" s="10"/>
      <c r="H722" s="21">
        <v>0</v>
      </c>
      <c r="I722" s="3" t="b">
        <f t="shared" si="63"/>
        <v>0</v>
      </c>
      <c r="J722" s="10">
        <f t="shared" si="66"/>
        <v>500000</v>
      </c>
      <c r="K722" t="b">
        <f t="shared" si="67"/>
        <v>1</v>
      </c>
    </row>
    <row r="723" spans="2:11" ht="14">
      <c r="B723" s="9">
        <v>64771</v>
      </c>
      <c r="C723" s="3">
        <f t="shared" si="65"/>
        <v>58807300.462348245</v>
      </c>
      <c r="D723" s="1">
        <f t="shared" si="62"/>
        <v>59297361.299534477</v>
      </c>
      <c r="E723" s="10">
        <f t="shared" si="64"/>
        <v>490060.83718623221</v>
      </c>
      <c r="F723" s="10"/>
      <c r="G723" s="10"/>
      <c r="H723" s="21">
        <v>0</v>
      </c>
      <c r="I723" s="3" t="b">
        <f t="shared" si="63"/>
        <v>0</v>
      </c>
      <c r="J723" s="10">
        <f t="shared" si="66"/>
        <v>500000</v>
      </c>
      <c r="K723" t="b">
        <f t="shared" si="67"/>
        <v>1</v>
      </c>
    </row>
    <row r="724" spans="2:11" ht="14">
      <c r="B724" s="9">
        <v>64802</v>
      </c>
      <c r="C724" s="3">
        <f t="shared" si="65"/>
        <v>59297361.299534477</v>
      </c>
      <c r="D724" s="1">
        <f t="shared" si="62"/>
        <v>59791505.977030598</v>
      </c>
      <c r="E724" s="10">
        <f t="shared" si="64"/>
        <v>494144.67749612033</v>
      </c>
      <c r="F724" s="10"/>
      <c r="G724" s="10"/>
      <c r="H724" s="21">
        <v>0</v>
      </c>
      <c r="I724" s="3" t="b">
        <f t="shared" si="63"/>
        <v>0</v>
      </c>
      <c r="J724" s="10">
        <f t="shared" si="66"/>
        <v>500000</v>
      </c>
      <c r="K724" t="b">
        <f t="shared" si="67"/>
        <v>1</v>
      </c>
    </row>
    <row r="725" spans="2:11" ht="14">
      <c r="B725" s="9">
        <v>64832</v>
      </c>
      <c r="C725" s="3">
        <f t="shared" si="65"/>
        <v>59791505.977030598</v>
      </c>
      <c r="D725" s="1">
        <f t="shared" si="62"/>
        <v>60289768.526839182</v>
      </c>
      <c r="E725" s="10">
        <f t="shared" si="64"/>
        <v>498262.54980858415</v>
      </c>
      <c r="F725" s="10"/>
      <c r="G725" s="10"/>
      <c r="H725" s="21">
        <v>0</v>
      </c>
      <c r="I725" s="3" t="b">
        <f t="shared" si="63"/>
        <v>0</v>
      </c>
      <c r="J725" s="10">
        <f t="shared" si="66"/>
        <v>500000</v>
      </c>
      <c r="K725" t="b">
        <f t="shared" si="67"/>
        <v>1</v>
      </c>
    </row>
    <row r="726" spans="2:11" ht="14">
      <c r="B726" s="9">
        <v>64863</v>
      </c>
      <c r="C726" s="3">
        <f t="shared" si="65"/>
        <v>60289768.526839182</v>
      </c>
      <c r="D726" s="1">
        <f t="shared" si="62"/>
        <v>60792183.264562838</v>
      </c>
      <c r="E726" s="10">
        <f t="shared" si="64"/>
        <v>502414.737723656</v>
      </c>
      <c r="F726" s="10"/>
      <c r="G726" s="10"/>
      <c r="H726" s="21">
        <v>0</v>
      </c>
      <c r="I726" s="3" t="b">
        <f t="shared" si="63"/>
        <v>0</v>
      </c>
      <c r="J726" s="10">
        <f t="shared" si="66"/>
        <v>500000</v>
      </c>
      <c r="K726" t="b">
        <f t="shared" si="67"/>
        <v>1</v>
      </c>
    </row>
    <row r="727" spans="2:11" ht="14">
      <c r="B727" s="9">
        <v>64894</v>
      </c>
      <c r="C727" s="3">
        <f t="shared" si="65"/>
        <v>60792183.264562838</v>
      </c>
      <c r="D727" s="1">
        <f t="shared" si="62"/>
        <v>61298784.791767523</v>
      </c>
      <c r="E727" s="10">
        <f t="shared" si="64"/>
        <v>506601.52720468491</v>
      </c>
      <c r="F727" s="10"/>
      <c r="G727" s="10"/>
      <c r="H727" s="21">
        <v>0</v>
      </c>
      <c r="I727" s="3" t="b">
        <f t="shared" si="63"/>
        <v>0</v>
      </c>
      <c r="J727" s="10">
        <f t="shared" si="66"/>
        <v>500000</v>
      </c>
      <c r="K727" t="b">
        <f t="shared" si="67"/>
        <v>1</v>
      </c>
    </row>
    <row r="728" spans="2:11" ht="14">
      <c r="B728" s="9">
        <v>64924</v>
      </c>
      <c r="C728" s="3">
        <f t="shared" si="65"/>
        <v>61298784.791767523</v>
      </c>
      <c r="D728" s="1">
        <f t="shared" si="62"/>
        <v>61809607.998365581</v>
      </c>
      <c r="E728" s="10">
        <f t="shared" si="64"/>
        <v>510823.20659805834</v>
      </c>
      <c r="F728" s="10"/>
      <c r="G728" s="10"/>
      <c r="H728" s="21">
        <v>0</v>
      </c>
      <c r="I728" s="3" t="b">
        <f t="shared" si="63"/>
        <v>0</v>
      </c>
      <c r="J728" s="10">
        <f t="shared" si="66"/>
        <v>500000</v>
      </c>
      <c r="K728" t="b">
        <f t="shared" si="67"/>
        <v>1</v>
      </c>
    </row>
    <row r="729" spans="2:11" ht="14">
      <c r="B729" s="9">
        <v>64955</v>
      </c>
      <c r="C729" s="3">
        <f t="shared" si="65"/>
        <v>61809607.998365581</v>
      </c>
      <c r="D729" s="1">
        <f t="shared" ref="D729:D792" si="68">(C729+H729+I729)*(1+$F$10)</f>
        <v>62324688.065018624</v>
      </c>
      <c r="E729" s="10">
        <f t="shared" si="64"/>
        <v>515080.06665304303</v>
      </c>
      <c r="F729" s="10"/>
      <c r="G729" s="10"/>
      <c r="H729" s="21">
        <v>0</v>
      </c>
      <c r="I729" s="3" t="b">
        <f t="shared" ref="I729:I792" si="69">IF($C$13&gt;=B729,0,IF(K728=FALSE,$C$11))</f>
        <v>0</v>
      </c>
      <c r="J729" s="10">
        <f t="shared" si="66"/>
        <v>500000</v>
      </c>
      <c r="K729" t="b">
        <f t="shared" si="67"/>
        <v>1</v>
      </c>
    </row>
    <row r="730" spans="2:11" ht="14">
      <c r="B730" s="9">
        <v>64985</v>
      </c>
      <c r="C730" s="3">
        <f t="shared" si="65"/>
        <v>62324688.065018624</v>
      </c>
      <c r="D730" s="1">
        <f t="shared" si="68"/>
        <v>62844060.465560444</v>
      </c>
      <c r="E730" s="10">
        <f t="shared" ref="E730:E793" si="70">D730-C730</f>
        <v>519372.40054181963</v>
      </c>
      <c r="F730" s="10"/>
      <c r="G730" s="10"/>
      <c r="H730" s="21">
        <v>0</v>
      </c>
      <c r="I730" s="3" t="b">
        <f t="shared" si="69"/>
        <v>0</v>
      </c>
      <c r="J730" s="10">
        <f t="shared" si="66"/>
        <v>500000</v>
      </c>
      <c r="K730" t="b">
        <f t="shared" si="67"/>
        <v>1</v>
      </c>
    </row>
    <row r="731" spans="2:11" ht="14">
      <c r="B731" s="9">
        <v>65016</v>
      </c>
      <c r="C731" s="3">
        <f t="shared" ref="C731:C794" si="71">D730</f>
        <v>62844060.465560444</v>
      </c>
      <c r="D731" s="1">
        <f t="shared" si="68"/>
        <v>63367760.96944011</v>
      </c>
      <c r="E731" s="10">
        <f t="shared" si="70"/>
        <v>523700.50387966633</v>
      </c>
      <c r="F731" s="10"/>
      <c r="G731" s="10"/>
      <c r="H731" s="21">
        <v>0</v>
      </c>
      <c r="I731" s="3" t="b">
        <f t="shared" si="69"/>
        <v>0</v>
      </c>
      <c r="J731" s="10">
        <f t="shared" si="66"/>
        <v>500000</v>
      </c>
      <c r="K731" t="b">
        <f t="shared" si="67"/>
        <v>1</v>
      </c>
    </row>
    <row r="732" spans="2:11" ht="14">
      <c r="B732" s="9">
        <v>65047</v>
      </c>
      <c r="C732" s="3">
        <f t="shared" si="71"/>
        <v>63367760.96944011</v>
      </c>
      <c r="D732" s="1">
        <f t="shared" si="68"/>
        <v>63895825.644185439</v>
      </c>
      <c r="E732" s="10">
        <f t="shared" si="70"/>
        <v>528064.67474532872</v>
      </c>
      <c r="F732" s="10"/>
      <c r="G732" s="10"/>
      <c r="H732" s="21">
        <v>0</v>
      </c>
      <c r="I732" s="3" t="b">
        <f t="shared" si="69"/>
        <v>0</v>
      </c>
      <c r="J732" s="10">
        <f t="shared" si="66"/>
        <v>500000</v>
      </c>
      <c r="K732" t="b">
        <f t="shared" si="67"/>
        <v>1</v>
      </c>
    </row>
    <row r="733" spans="2:11" ht="14">
      <c r="B733" s="9">
        <v>65075</v>
      </c>
      <c r="C733" s="3">
        <f t="shared" si="71"/>
        <v>63895825.644185439</v>
      </c>
      <c r="D733" s="1">
        <f t="shared" si="68"/>
        <v>64428290.857886985</v>
      </c>
      <c r="E733" s="10">
        <f t="shared" si="70"/>
        <v>532465.21370154619</v>
      </c>
      <c r="F733" s="10"/>
      <c r="G733" s="10"/>
      <c r="H733" s="21">
        <v>0</v>
      </c>
      <c r="I733" s="3" t="b">
        <f t="shared" si="69"/>
        <v>0</v>
      </c>
      <c r="J733" s="10">
        <f t="shared" si="66"/>
        <v>500000</v>
      </c>
      <c r="K733" t="b">
        <f t="shared" si="67"/>
        <v>1</v>
      </c>
    </row>
    <row r="734" spans="2:11" ht="14">
      <c r="B734" s="9">
        <v>65106</v>
      </c>
      <c r="C734" s="3">
        <f t="shared" si="71"/>
        <v>64428290.857886985</v>
      </c>
      <c r="D734" s="1">
        <f t="shared" si="68"/>
        <v>64965193.281702705</v>
      </c>
      <c r="E734" s="10">
        <f t="shared" si="70"/>
        <v>536902.42381571978</v>
      </c>
      <c r="F734" s="10"/>
      <c r="G734" s="10"/>
      <c r="H734" s="21">
        <v>0</v>
      </c>
      <c r="I734" s="3" t="b">
        <f t="shared" si="69"/>
        <v>0</v>
      </c>
      <c r="J734" s="10">
        <f t="shared" si="66"/>
        <v>500000</v>
      </c>
      <c r="K734" t="b">
        <f t="shared" si="67"/>
        <v>1</v>
      </c>
    </row>
    <row r="735" spans="2:11" ht="14">
      <c r="B735" s="9">
        <v>65136</v>
      </c>
      <c r="C735" s="3">
        <f t="shared" si="71"/>
        <v>64965193.281702705</v>
      </c>
      <c r="D735" s="1">
        <f t="shared" si="68"/>
        <v>65506569.892383561</v>
      </c>
      <c r="E735" s="10">
        <f t="shared" si="70"/>
        <v>541376.61068085581</v>
      </c>
      <c r="F735" s="10"/>
      <c r="G735" s="10"/>
      <c r="H735" s="21">
        <v>0</v>
      </c>
      <c r="I735" s="3" t="b">
        <f t="shared" si="69"/>
        <v>0</v>
      </c>
      <c r="J735" s="10">
        <f t="shared" si="66"/>
        <v>500000</v>
      </c>
      <c r="K735" t="b">
        <f t="shared" si="67"/>
        <v>1</v>
      </c>
    </row>
    <row r="736" spans="2:11" ht="14">
      <c r="B736" s="9">
        <v>65167</v>
      </c>
      <c r="C736" s="3">
        <f t="shared" si="71"/>
        <v>65506569.892383561</v>
      </c>
      <c r="D736" s="1">
        <f t="shared" si="68"/>
        <v>66052457.974820085</v>
      </c>
      <c r="E736" s="10">
        <f t="shared" si="70"/>
        <v>545888.08243652433</v>
      </c>
      <c r="F736" s="10"/>
      <c r="G736" s="10"/>
      <c r="H736" s="21">
        <v>0</v>
      </c>
      <c r="I736" s="3" t="b">
        <f t="shared" si="69"/>
        <v>0</v>
      </c>
      <c r="J736" s="10">
        <f t="shared" si="66"/>
        <v>500000</v>
      </c>
      <c r="K736" t="b">
        <f t="shared" si="67"/>
        <v>1</v>
      </c>
    </row>
    <row r="737" spans="2:11" ht="14">
      <c r="B737" s="9">
        <v>65197</v>
      </c>
      <c r="C737" s="3">
        <f t="shared" si="71"/>
        <v>66052457.974820085</v>
      </c>
      <c r="D737" s="1">
        <f t="shared" si="68"/>
        <v>66602895.124610253</v>
      </c>
      <c r="E737" s="10">
        <f t="shared" si="70"/>
        <v>550437.14979016781</v>
      </c>
      <c r="F737" s="10"/>
      <c r="G737" s="10"/>
      <c r="H737" s="21">
        <v>0</v>
      </c>
      <c r="I737" s="3" t="b">
        <f t="shared" si="69"/>
        <v>0</v>
      </c>
      <c r="J737" s="10">
        <f t="shared" si="66"/>
        <v>500000</v>
      </c>
      <c r="K737" t="b">
        <f t="shared" si="67"/>
        <v>1</v>
      </c>
    </row>
    <row r="738" spans="2:11" ht="14">
      <c r="B738" s="9">
        <v>65228</v>
      </c>
      <c r="C738" s="3">
        <f t="shared" si="71"/>
        <v>66602895.124610253</v>
      </c>
      <c r="D738" s="1">
        <f t="shared" si="68"/>
        <v>67157919.250648662</v>
      </c>
      <c r="E738" s="10">
        <f t="shared" si="70"/>
        <v>555024.12603840977</v>
      </c>
      <c r="F738" s="10"/>
      <c r="G738" s="10"/>
      <c r="H738" s="21">
        <v>0</v>
      </c>
      <c r="I738" s="3" t="b">
        <f t="shared" si="69"/>
        <v>0</v>
      </c>
      <c r="J738" s="10">
        <f t="shared" si="66"/>
        <v>500000</v>
      </c>
      <c r="K738" t="b">
        <f t="shared" si="67"/>
        <v>1</v>
      </c>
    </row>
    <row r="739" spans="2:11" ht="14">
      <c r="B739" s="9">
        <v>65259</v>
      </c>
      <c r="C739" s="3">
        <f t="shared" si="71"/>
        <v>67157919.250648662</v>
      </c>
      <c r="D739" s="1">
        <f t="shared" si="68"/>
        <v>67717568.577737406</v>
      </c>
      <c r="E739" s="10">
        <f t="shared" si="70"/>
        <v>559649.32708874345</v>
      </c>
      <c r="F739" s="10"/>
      <c r="G739" s="10"/>
      <c r="H739" s="21">
        <v>0</v>
      </c>
      <c r="I739" s="3" t="b">
        <f t="shared" si="69"/>
        <v>0</v>
      </c>
      <c r="J739" s="10">
        <f t="shared" si="66"/>
        <v>500000</v>
      </c>
      <c r="K739" t="b">
        <f t="shared" si="67"/>
        <v>1</v>
      </c>
    </row>
    <row r="740" spans="2:11" ht="14">
      <c r="B740" s="9">
        <v>65289</v>
      </c>
      <c r="C740" s="3">
        <f t="shared" si="71"/>
        <v>67717568.577737406</v>
      </c>
      <c r="D740" s="1">
        <f t="shared" si="68"/>
        <v>68281881.649218544</v>
      </c>
      <c r="E740" s="10">
        <f t="shared" si="70"/>
        <v>564313.07148113847</v>
      </c>
      <c r="F740" s="10"/>
      <c r="G740" s="10"/>
      <c r="H740" s="21">
        <v>0</v>
      </c>
      <c r="I740" s="3" t="b">
        <f t="shared" si="69"/>
        <v>0</v>
      </c>
      <c r="J740" s="10">
        <f t="shared" si="66"/>
        <v>500000</v>
      </c>
      <c r="K740" t="b">
        <f t="shared" si="67"/>
        <v>1</v>
      </c>
    </row>
    <row r="741" spans="2:11" ht="14">
      <c r="B741" s="9">
        <v>65320</v>
      </c>
      <c r="C741" s="3">
        <f t="shared" si="71"/>
        <v>68281881.649218544</v>
      </c>
      <c r="D741" s="1">
        <f t="shared" si="68"/>
        <v>68850897.329628691</v>
      </c>
      <c r="E741" s="10">
        <f t="shared" si="70"/>
        <v>569015.68041014671</v>
      </c>
      <c r="F741" s="10"/>
      <c r="G741" s="10"/>
      <c r="H741" s="21">
        <v>0</v>
      </c>
      <c r="I741" s="3" t="b">
        <f t="shared" si="69"/>
        <v>0</v>
      </c>
      <c r="J741" s="10">
        <f t="shared" si="66"/>
        <v>500000</v>
      </c>
      <c r="K741" t="b">
        <f t="shared" si="67"/>
        <v>1</v>
      </c>
    </row>
    <row r="742" spans="2:11" ht="14">
      <c r="B742" s="9">
        <v>65350</v>
      </c>
      <c r="C742" s="3">
        <f t="shared" si="71"/>
        <v>68850897.329628691</v>
      </c>
      <c r="D742" s="1">
        <f t="shared" si="68"/>
        <v>69424654.807375595</v>
      </c>
      <c r="E742" s="10">
        <f t="shared" si="70"/>
        <v>573757.4777469039</v>
      </c>
      <c r="F742" s="10"/>
      <c r="G742" s="10"/>
      <c r="H742" s="21">
        <v>0</v>
      </c>
      <c r="I742" s="3" t="b">
        <f t="shared" si="69"/>
        <v>0</v>
      </c>
      <c r="J742" s="10">
        <f t="shared" ref="J742:J805" si="72">IF(H742&gt;0,H742+J741+I742,J741+I742)</f>
        <v>500000</v>
      </c>
      <c r="K742" t="b">
        <f t="shared" si="67"/>
        <v>1</v>
      </c>
    </row>
    <row r="743" spans="2:11" ht="14">
      <c r="B743" s="9">
        <v>65381</v>
      </c>
      <c r="C743" s="3">
        <f t="shared" si="71"/>
        <v>69424654.807375595</v>
      </c>
      <c r="D743" s="1">
        <f t="shared" si="68"/>
        <v>70003193.597437054</v>
      </c>
      <c r="E743" s="10">
        <f t="shared" si="70"/>
        <v>578538.79006145895</v>
      </c>
      <c r="F743" s="10"/>
      <c r="G743" s="10"/>
      <c r="H743" s="21">
        <v>0</v>
      </c>
      <c r="I743" s="3" t="b">
        <f t="shared" si="69"/>
        <v>0</v>
      </c>
      <c r="J743" s="10">
        <f t="shared" si="72"/>
        <v>500000</v>
      </c>
      <c r="K743" t="b">
        <f t="shared" si="67"/>
        <v>1</v>
      </c>
    </row>
    <row r="744" spans="2:11" ht="14">
      <c r="B744" s="9">
        <v>65412</v>
      </c>
      <c r="C744" s="3">
        <f t="shared" si="71"/>
        <v>70003193.597437054</v>
      </c>
      <c r="D744" s="1">
        <f t="shared" si="68"/>
        <v>70586553.544082358</v>
      </c>
      <c r="E744" s="10">
        <f t="shared" si="70"/>
        <v>583359.94664530456</v>
      </c>
      <c r="F744" s="10"/>
      <c r="G744" s="10"/>
      <c r="H744" s="21">
        <v>0</v>
      </c>
      <c r="I744" s="3" t="b">
        <f t="shared" si="69"/>
        <v>0</v>
      </c>
      <c r="J744" s="10">
        <f t="shared" si="72"/>
        <v>500000</v>
      </c>
      <c r="K744" t="b">
        <f t="shared" si="67"/>
        <v>1</v>
      </c>
    </row>
    <row r="745" spans="2:11" ht="14">
      <c r="B745" s="9">
        <v>65440</v>
      </c>
      <c r="C745" s="3">
        <f t="shared" si="71"/>
        <v>70586553.544082358</v>
      </c>
      <c r="D745" s="1">
        <f t="shared" si="68"/>
        <v>71174774.823616371</v>
      </c>
      <c r="E745" s="10">
        <f t="shared" si="70"/>
        <v>588221.27953401208</v>
      </c>
      <c r="F745" s="10"/>
      <c r="G745" s="10"/>
      <c r="H745" s="21">
        <v>0</v>
      </c>
      <c r="I745" s="3" t="b">
        <f t="shared" si="69"/>
        <v>0</v>
      </c>
      <c r="J745" s="10">
        <f t="shared" si="72"/>
        <v>500000</v>
      </c>
      <c r="K745" t="b">
        <f t="shared" ref="K745:K808" si="73">IF(J745&gt;=500000,TRUE)</f>
        <v>1</v>
      </c>
    </row>
    <row r="746" spans="2:11" ht="14">
      <c r="B746" s="9">
        <v>65471</v>
      </c>
      <c r="C746" s="3">
        <f t="shared" si="71"/>
        <v>71174774.823616371</v>
      </c>
      <c r="D746" s="1">
        <f t="shared" si="68"/>
        <v>71767897.947146505</v>
      </c>
      <c r="E746" s="10">
        <f t="shared" si="70"/>
        <v>593123.12353013456</v>
      </c>
      <c r="F746" s="10"/>
      <c r="G746" s="10"/>
      <c r="H746" s="21">
        <v>0</v>
      </c>
      <c r="I746" s="3" t="b">
        <f t="shared" si="69"/>
        <v>0</v>
      </c>
      <c r="J746" s="10">
        <f t="shared" si="72"/>
        <v>500000</v>
      </c>
      <c r="K746" t="b">
        <f t="shared" si="73"/>
        <v>1</v>
      </c>
    </row>
    <row r="747" spans="2:11" ht="14">
      <c r="B747" s="9">
        <v>65501</v>
      </c>
      <c r="C747" s="3">
        <f t="shared" si="71"/>
        <v>71767897.947146505</v>
      </c>
      <c r="D747" s="1">
        <f t="shared" si="68"/>
        <v>72365963.763372719</v>
      </c>
      <c r="E747" s="10">
        <f t="shared" si="70"/>
        <v>598065.81622621417</v>
      </c>
      <c r="F747" s="10"/>
      <c r="G747" s="10"/>
      <c r="H747" s="21">
        <v>0</v>
      </c>
      <c r="I747" s="3" t="b">
        <f t="shared" si="69"/>
        <v>0</v>
      </c>
      <c r="J747" s="10">
        <f t="shared" si="72"/>
        <v>500000</v>
      </c>
      <c r="K747" t="b">
        <f t="shared" si="73"/>
        <v>1</v>
      </c>
    </row>
    <row r="748" spans="2:11" ht="14">
      <c r="B748" s="9">
        <v>65532</v>
      </c>
      <c r="C748" s="3">
        <f t="shared" si="71"/>
        <v>72365963.763372719</v>
      </c>
      <c r="D748" s="1">
        <f t="shared" si="68"/>
        <v>72969013.461400822</v>
      </c>
      <c r="E748" s="10">
        <f t="shared" si="70"/>
        <v>603049.69802810252</v>
      </c>
      <c r="F748" s="10"/>
      <c r="G748" s="10"/>
      <c r="H748" s="21">
        <v>0</v>
      </c>
      <c r="I748" s="3" t="b">
        <f t="shared" si="69"/>
        <v>0</v>
      </c>
      <c r="J748" s="10">
        <f t="shared" si="72"/>
        <v>500000</v>
      </c>
      <c r="K748" t="b">
        <f t="shared" si="73"/>
        <v>1</v>
      </c>
    </row>
    <row r="749" spans="2:11" ht="14">
      <c r="B749" s="9">
        <v>65562</v>
      </c>
      <c r="C749" s="3">
        <f t="shared" si="71"/>
        <v>72969013.461400822</v>
      </c>
      <c r="D749" s="1">
        <f t="shared" si="68"/>
        <v>73577088.573579162</v>
      </c>
      <c r="E749" s="10">
        <f t="shared" si="70"/>
        <v>608075.11217834055</v>
      </c>
      <c r="F749" s="10"/>
      <c r="G749" s="10"/>
      <c r="H749" s="21">
        <v>0</v>
      </c>
      <c r="I749" s="3" t="b">
        <f t="shared" si="69"/>
        <v>0</v>
      </c>
      <c r="J749" s="10">
        <f t="shared" si="72"/>
        <v>500000</v>
      </c>
      <c r="K749" t="b">
        <f t="shared" si="73"/>
        <v>1</v>
      </c>
    </row>
    <row r="750" spans="2:11" ht="14">
      <c r="B750" s="9">
        <v>65593</v>
      </c>
      <c r="C750" s="3">
        <f t="shared" si="71"/>
        <v>73577088.573579162</v>
      </c>
      <c r="D750" s="1">
        <f t="shared" si="68"/>
        <v>74190230.978358984</v>
      </c>
      <c r="E750" s="10">
        <f t="shared" si="70"/>
        <v>613142.40477982163</v>
      </c>
      <c r="F750" s="10"/>
      <c r="G750" s="10"/>
      <c r="H750" s="21">
        <v>0</v>
      </c>
      <c r="I750" s="3" t="b">
        <f t="shared" si="69"/>
        <v>0</v>
      </c>
      <c r="J750" s="10">
        <f t="shared" si="72"/>
        <v>500000</v>
      </c>
      <c r="K750" t="b">
        <f t="shared" si="73"/>
        <v>1</v>
      </c>
    </row>
    <row r="751" spans="2:11" ht="14">
      <c r="B751" s="9">
        <v>65624</v>
      </c>
      <c r="C751" s="3">
        <f t="shared" si="71"/>
        <v>74190230.978358984</v>
      </c>
      <c r="D751" s="1">
        <f t="shared" si="68"/>
        <v>74808482.903178647</v>
      </c>
      <c r="E751" s="10">
        <f t="shared" si="70"/>
        <v>618251.92481966317</v>
      </c>
      <c r="F751" s="10"/>
      <c r="G751" s="10"/>
      <c r="H751" s="21">
        <v>0</v>
      </c>
      <c r="I751" s="3" t="b">
        <f t="shared" si="69"/>
        <v>0</v>
      </c>
      <c r="J751" s="10">
        <f t="shared" si="72"/>
        <v>500000</v>
      </c>
      <c r="K751" t="b">
        <f t="shared" si="73"/>
        <v>1</v>
      </c>
    </row>
    <row r="752" spans="2:11" ht="14">
      <c r="B752" s="9">
        <v>65654</v>
      </c>
      <c r="C752" s="3">
        <f t="shared" si="71"/>
        <v>74808482.903178647</v>
      </c>
      <c r="D752" s="1">
        <f t="shared" si="68"/>
        <v>75431886.9273718</v>
      </c>
      <c r="E752" s="10">
        <f t="shared" si="70"/>
        <v>623404.02419315279</v>
      </c>
      <c r="F752" s="10"/>
      <c r="G752" s="10"/>
      <c r="H752" s="21">
        <v>0</v>
      </c>
      <c r="I752" s="3" t="b">
        <f t="shared" si="69"/>
        <v>0</v>
      </c>
      <c r="J752" s="10">
        <f t="shared" si="72"/>
        <v>500000</v>
      </c>
      <c r="K752" t="b">
        <f t="shared" si="73"/>
        <v>1</v>
      </c>
    </row>
    <row r="753" spans="2:11" ht="14">
      <c r="B753" s="9">
        <v>65685</v>
      </c>
      <c r="C753" s="3">
        <f t="shared" si="71"/>
        <v>75431886.9273718</v>
      </c>
      <c r="D753" s="1">
        <f t="shared" si="68"/>
        <v>76060485.985099897</v>
      </c>
      <c r="E753" s="10">
        <f t="shared" si="70"/>
        <v>628599.05772809684</v>
      </c>
      <c r="F753" s="10"/>
      <c r="G753" s="10"/>
      <c r="H753" s="21">
        <v>0</v>
      </c>
      <c r="I753" s="3" t="b">
        <f t="shared" si="69"/>
        <v>0</v>
      </c>
      <c r="J753" s="10">
        <f t="shared" si="72"/>
        <v>500000</v>
      </c>
      <c r="K753" t="b">
        <f t="shared" si="73"/>
        <v>1</v>
      </c>
    </row>
    <row r="754" spans="2:11" ht="14">
      <c r="B754" s="9">
        <v>65715</v>
      </c>
      <c r="C754" s="3">
        <f t="shared" si="71"/>
        <v>76060485.985099897</v>
      </c>
      <c r="D754" s="1">
        <f t="shared" si="68"/>
        <v>76694323.368309066</v>
      </c>
      <c r="E754" s="10">
        <f t="shared" si="70"/>
        <v>633837.38320916891</v>
      </c>
      <c r="F754" s="10"/>
      <c r="G754" s="10"/>
      <c r="H754" s="21">
        <v>0</v>
      </c>
      <c r="I754" s="3" t="b">
        <f t="shared" si="69"/>
        <v>0</v>
      </c>
      <c r="J754" s="10">
        <f t="shared" si="72"/>
        <v>500000</v>
      </c>
      <c r="K754" t="b">
        <f t="shared" si="73"/>
        <v>1</v>
      </c>
    </row>
    <row r="755" spans="2:11" ht="14">
      <c r="B755" s="9">
        <v>65746</v>
      </c>
      <c r="C755" s="3">
        <f t="shared" si="71"/>
        <v>76694323.368309066</v>
      </c>
      <c r="D755" s="1">
        <f t="shared" si="68"/>
        <v>77333442.729711637</v>
      </c>
      <c r="E755" s="10">
        <f t="shared" si="70"/>
        <v>639119.3614025712</v>
      </c>
      <c r="F755" s="10"/>
      <c r="G755" s="10"/>
      <c r="H755" s="21">
        <v>0</v>
      </c>
      <c r="I755" s="3" t="b">
        <f t="shared" si="69"/>
        <v>0</v>
      </c>
      <c r="J755" s="10">
        <f t="shared" si="72"/>
        <v>500000</v>
      </c>
      <c r="K755" t="b">
        <f t="shared" si="73"/>
        <v>1</v>
      </c>
    </row>
    <row r="756" spans="2:11" ht="14">
      <c r="B756" s="9">
        <v>65777</v>
      </c>
      <c r="C756" s="3">
        <f t="shared" si="71"/>
        <v>77333442.729711637</v>
      </c>
      <c r="D756" s="1">
        <f t="shared" si="68"/>
        <v>77977888.085792571</v>
      </c>
      <c r="E756" s="10">
        <f t="shared" si="70"/>
        <v>644445.35608093441</v>
      </c>
      <c r="F756" s="10"/>
      <c r="G756" s="10"/>
      <c r="H756" s="21">
        <v>0</v>
      </c>
      <c r="I756" s="3" t="b">
        <f t="shared" si="69"/>
        <v>0</v>
      </c>
      <c r="J756" s="10">
        <f t="shared" si="72"/>
        <v>500000</v>
      </c>
      <c r="K756" t="b">
        <f t="shared" si="73"/>
        <v>1</v>
      </c>
    </row>
    <row r="757" spans="2:11" ht="14">
      <c r="B757" s="9">
        <v>65806</v>
      </c>
      <c r="C757" s="3">
        <f t="shared" si="71"/>
        <v>77977888.085792571</v>
      </c>
      <c r="D757" s="1">
        <f t="shared" si="68"/>
        <v>78627703.819840834</v>
      </c>
      <c r="E757" s="10">
        <f t="shared" si="70"/>
        <v>649815.73404826224</v>
      </c>
      <c r="F757" s="10"/>
      <c r="G757" s="10"/>
      <c r="H757" s="21">
        <v>0</v>
      </c>
      <c r="I757" s="3" t="b">
        <f t="shared" si="69"/>
        <v>0</v>
      </c>
      <c r="J757" s="10">
        <f t="shared" si="72"/>
        <v>500000</v>
      </c>
      <c r="K757" t="b">
        <f t="shared" si="73"/>
        <v>1</v>
      </c>
    </row>
    <row r="758" spans="2:11" ht="14">
      <c r="B758" s="9">
        <v>65837</v>
      </c>
      <c r="C758" s="3">
        <f t="shared" si="71"/>
        <v>78627703.819840834</v>
      </c>
      <c r="D758" s="1">
        <f t="shared" si="68"/>
        <v>79282934.685006171</v>
      </c>
      <c r="E758" s="10">
        <f t="shared" si="70"/>
        <v>655230.86516533792</v>
      </c>
      <c r="F758" s="10"/>
      <c r="G758" s="10"/>
      <c r="H758" s="21">
        <v>0</v>
      </c>
      <c r="I758" s="3" t="b">
        <f t="shared" si="69"/>
        <v>0</v>
      </c>
      <c r="J758" s="10">
        <f t="shared" si="72"/>
        <v>500000</v>
      </c>
      <c r="K758" t="b">
        <f t="shared" si="73"/>
        <v>1</v>
      </c>
    </row>
    <row r="759" spans="2:11" ht="14">
      <c r="B759" s="9">
        <v>65867</v>
      </c>
      <c r="C759" s="3">
        <f t="shared" si="71"/>
        <v>79282934.685006171</v>
      </c>
      <c r="D759" s="1">
        <f t="shared" si="68"/>
        <v>79943625.807381228</v>
      </c>
      <c r="E759" s="10">
        <f t="shared" si="70"/>
        <v>660691.12237505615</v>
      </c>
      <c r="F759" s="10"/>
      <c r="G759" s="10"/>
      <c r="H759" s="21">
        <v>0</v>
      </c>
      <c r="I759" s="3" t="b">
        <f t="shared" si="69"/>
        <v>0</v>
      </c>
      <c r="J759" s="10">
        <f t="shared" si="72"/>
        <v>500000</v>
      </c>
      <c r="K759" t="b">
        <f t="shared" si="73"/>
        <v>1</v>
      </c>
    </row>
    <row r="760" spans="2:11" ht="14">
      <c r="B760" s="9">
        <v>65898</v>
      </c>
      <c r="C760" s="3">
        <f t="shared" si="71"/>
        <v>79943625.807381228</v>
      </c>
      <c r="D760" s="1">
        <f t="shared" si="68"/>
        <v>80609822.6891094</v>
      </c>
      <c r="E760" s="10">
        <f t="shared" si="70"/>
        <v>666196.8817281723</v>
      </c>
      <c r="F760" s="10"/>
      <c r="G760" s="10"/>
      <c r="H760" s="21">
        <v>0</v>
      </c>
      <c r="I760" s="3" t="b">
        <f t="shared" si="69"/>
        <v>0</v>
      </c>
      <c r="J760" s="10">
        <f t="shared" si="72"/>
        <v>500000</v>
      </c>
      <c r="K760" t="b">
        <f t="shared" si="73"/>
        <v>1</v>
      </c>
    </row>
    <row r="761" spans="2:11" ht="14">
      <c r="B761" s="9">
        <v>65928</v>
      </c>
      <c r="C761" s="3">
        <f t="shared" si="71"/>
        <v>80609822.6891094</v>
      </c>
      <c r="D761" s="1">
        <f t="shared" si="68"/>
        <v>81281571.211518645</v>
      </c>
      <c r="E761" s="10">
        <f t="shared" si="70"/>
        <v>671748.52240924537</v>
      </c>
      <c r="F761" s="10"/>
      <c r="G761" s="10"/>
      <c r="H761" s="21">
        <v>0</v>
      </c>
      <c r="I761" s="3" t="b">
        <f t="shared" si="69"/>
        <v>0</v>
      </c>
      <c r="J761" s="10">
        <f t="shared" si="72"/>
        <v>500000</v>
      </c>
      <c r="K761" t="b">
        <f t="shared" si="73"/>
        <v>1</v>
      </c>
    </row>
    <row r="762" spans="2:11" ht="14">
      <c r="B762" s="9">
        <v>65959</v>
      </c>
      <c r="C762" s="3">
        <f t="shared" si="71"/>
        <v>81281571.211518645</v>
      </c>
      <c r="D762" s="1">
        <f t="shared" si="68"/>
        <v>81958917.638281301</v>
      </c>
      <c r="E762" s="10">
        <f t="shared" si="70"/>
        <v>677346.42676265538</v>
      </c>
      <c r="F762" s="10"/>
      <c r="G762" s="10"/>
      <c r="H762" s="21">
        <v>0</v>
      </c>
      <c r="I762" s="3" t="b">
        <f t="shared" si="69"/>
        <v>0</v>
      </c>
      <c r="J762" s="10">
        <f t="shared" si="72"/>
        <v>500000</v>
      </c>
      <c r="K762" t="b">
        <f t="shared" si="73"/>
        <v>1</v>
      </c>
    </row>
    <row r="763" spans="2:11" ht="14">
      <c r="B763" s="9">
        <v>65990</v>
      </c>
      <c r="C763" s="3">
        <f t="shared" si="71"/>
        <v>81958917.638281301</v>
      </c>
      <c r="D763" s="1">
        <f t="shared" si="68"/>
        <v>82641908.618600309</v>
      </c>
      <c r="E763" s="10">
        <f t="shared" si="70"/>
        <v>682990.98031900823</v>
      </c>
      <c r="F763" s="10"/>
      <c r="G763" s="10"/>
      <c r="H763" s="21">
        <v>0</v>
      </c>
      <c r="I763" s="3" t="b">
        <f t="shared" si="69"/>
        <v>0</v>
      </c>
      <c r="J763" s="10">
        <f t="shared" si="72"/>
        <v>500000</v>
      </c>
      <c r="K763" t="b">
        <f t="shared" si="73"/>
        <v>1</v>
      </c>
    </row>
    <row r="764" spans="2:11" ht="14">
      <c r="B764" s="9">
        <v>66020</v>
      </c>
      <c r="C764" s="3">
        <f t="shared" si="71"/>
        <v>82641908.618600309</v>
      </c>
      <c r="D764" s="1">
        <f t="shared" si="68"/>
        <v>83330591.190421969</v>
      </c>
      <c r="E764" s="10">
        <f t="shared" si="70"/>
        <v>688682.5718216598</v>
      </c>
      <c r="F764" s="10"/>
      <c r="G764" s="10"/>
      <c r="H764" s="21">
        <v>0</v>
      </c>
      <c r="I764" s="3" t="b">
        <f t="shared" si="69"/>
        <v>0</v>
      </c>
      <c r="J764" s="10">
        <f t="shared" si="72"/>
        <v>500000</v>
      </c>
      <c r="K764" t="b">
        <f t="shared" si="73"/>
        <v>1</v>
      </c>
    </row>
    <row r="765" spans="2:11" ht="14">
      <c r="B765" s="9">
        <v>66051</v>
      </c>
      <c r="C765" s="3">
        <f t="shared" si="71"/>
        <v>83330591.190421969</v>
      </c>
      <c r="D765" s="1">
        <f t="shared" si="68"/>
        <v>84025012.783675477</v>
      </c>
      <c r="E765" s="10">
        <f t="shared" si="70"/>
        <v>694421.59325350821</v>
      </c>
      <c r="F765" s="10"/>
      <c r="G765" s="10"/>
      <c r="H765" s="21">
        <v>0</v>
      </c>
      <c r="I765" s="3" t="b">
        <f t="shared" si="69"/>
        <v>0</v>
      </c>
      <c r="J765" s="10">
        <f t="shared" si="72"/>
        <v>500000</v>
      </c>
      <c r="K765" t="b">
        <f t="shared" si="73"/>
        <v>1</v>
      </c>
    </row>
    <row r="766" spans="2:11" ht="14">
      <c r="B766" s="9">
        <v>66081</v>
      </c>
      <c r="C766" s="3">
        <f t="shared" si="71"/>
        <v>84025012.783675477</v>
      </c>
      <c r="D766" s="1">
        <f t="shared" si="68"/>
        <v>84725221.223539442</v>
      </c>
      <c r="E766" s="10">
        <f t="shared" si="70"/>
        <v>700208.43986396492</v>
      </c>
      <c r="F766" s="10"/>
      <c r="G766" s="10"/>
      <c r="H766" s="21">
        <v>0</v>
      </c>
      <c r="I766" s="3" t="b">
        <f t="shared" si="69"/>
        <v>0</v>
      </c>
      <c r="J766" s="10">
        <f t="shared" si="72"/>
        <v>500000</v>
      </c>
      <c r="K766" t="b">
        <f t="shared" si="73"/>
        <v>1</v>
      </c>
    </row>
    <row r="767" spans="2:11" ht="14">
      <c r="B767" s="9">
        <v>66112</v>
      </c>
      <c r="C767" s="3">
        <f t="shared" si="71"/>
        <v>84725221.223539442</v>
      </c>
      <c r="D767" s="1">
        <f t="shared" si="68"/>
        <v>85431264.733735606</v>
      </c>
      <c r="E767" s="10">
        <f t="shared" si="70"/>
        <v>706043.51019616425</v>
      </c>
      <c r="F767" s="10"/>
      <c r="G767" s="10"/>
      <c r="H767" s="21">
        <v>0</v>
      </c>
      <c r="I767" s="3" t="b">
        <f t="shared" si="69"/>
        <v>0</v>
      </c>
      <c r="J767" s="10">
        <f t="shared" si="72"/>
        <v>500000</v>
      </c>
      <c r="K767" t="b">
        <f t="shared" si="73"/>
        <v>1</v>
      </c>
    </row>
    <row r="768" spans="2:11" ht="14">
      <c r="B768" s="9">
        <v>66143</v>
      </c>
      <c r="C768" s="3">
        <f t="shared" si="71"/>
        <v>85431264.733735606</v>
      </c>
      <c r="D768" s="1">
        <f t="shared" si="68"/>
        <v>86143191.939850062</v>
      </c>
      <c r="E768" s="10">
        <f t="shared" si="70"/>
        <v>711927.20611445606</v>
      </c>
      <c r="F768" s="10"/>
      <c r="G768" s="10"/>
      <c r="H768" s="21">
        <v>0</v>
      </c>
      <c r="I768" s="3" t="b">
        <f t="shared" si="69"/>
        <v>0</v>
      </c>
      <c r="J768" s="10">
        <f t="shared" si="72"/>
        <v>500000</v>
      </c>
      <c r="K768" t="b">
        <f t="shared" si="73"/>
        <v>1</v>
      </c>
    </row>
    <row r="769" spans="2:11" ht="14">
      <c r="B769" s="9">
        <v>66171</v>
      </c>
      <c r="C769" s="3">
        <f t="shared" si="71"/>
        <v>86143191.939850062</v>
      </c>
      <c r="D769" s="1">
        <f t="shared" si="68"/>
        <v>86861051.872682139</v>
      </c>
      <c r="E769" s="10">
        <f t="shared" si="70"/>
        <v>717859.93283207715</v>
      </c>
      <c r="F769" s="10"/>
      <c r="G769" s="10"/>
      <c r="H769" s="21">
        <v>0</v>
      </c>
      <c r="I769" s="3" t="b">
        <f t="shared" si="69"/>
        <v>0</v>
      </c>
      <c r="J769" s="10">
        <f t="shared" si="72"/>
        <v>500000</v>
      </c>
      <c r="K769" t="b">
        <f t="shared" si="73"/>
        <v>1</v>
      </c>
    </row>
    <row r="770" spans="2:11" ht="14">
      <c r="B770" s="9">
        <v>66202</v>
      </c>
      <c r="C770" s="3">
        <f t="shared" si="71"/>
        <v>86861051.872682139</v>
      </c>
      <c r="D770" s="1">
        <f t="shared" si="68"/>
        <v>87584893.971621156</v>
      </c>
      <c r="E770" s="10">
        <f t="shared" si="70"/>
        <v>723842.09893901646</v>
      </c>
      <c r="F770" s="10"/>
      <c r="G770" s="10"/>
      <c r="H770" s="21">
        <v>0</v>
      </c>
      <c r="I770" s="3" t="b">
        <f t="shared" si="69"/>
        <v>0</v>
      </c>
      <c r="J770" s="10">
        <f t="shared" si="72"/>
        <v>500000</v>
      </c>
      <c r="K770" t="b">
        <f t="shared" si="73"/>
        <v>1</v>
      </c>
    </row>
    <row r="771" spans="2:11" ht="14">
      <c r="B771" s="9">
        <v>66232</v>
      </c>
      <c r="C771" s="3">
        <f t="shared" si="71"/>
        <v>87584893.971621156</v>
      </c>
      <c r="D771" s="1">
        <f t="shared" si="68"/>
        <v>88314768.088051334</v>
      </c>
      <c r="E771" s="10">
        <f t="shared" si="70"/>
        <v>729874.11643017828</v>
      </c>
      <c r="F771" s="10"/>
      <c r="G771" s="10"/>
      <c r="H771" s="21">
        <v>0</v>
      </c>
      <c r="I771" s="3" t="b">
        <f t="shared" si="69"/>
        <v>0</v>
      </c>
      <c r="J771" s="10">
        <f t="shared" si="72"/>
        <v>500000</v>
      </c>
      <c r="K771" t="b">
        <f t="shared" si="73"/>
        <v>1</v>
      </c>
    </row>
    <row r="772" spans="2:11" ht="14">
      <c r="B772" s="9">
        <v>66263</v>
      </c>
      <c r="C772" s="3">
        <f t="shared" si="71"/>
        <v>88314768.088051334</v>
      </c>
      <c r="D772" s="1">
        <f t="shared" si="68"/>
        <v>89050724.488785088</v>
      </c>
      <c r="E772" s="10">
        <f t="shared" si="70"/>
        <v>735956.40073375404</v>
      </c>
      <c r="F772" s="10"/>
      <c r="G772" s="10"/>
      <c r="H772" s="21">
        <v>0</v>
      </c>
      <c r="I772" s="3" t="b">
        <f t="shared" si="69"/>
        <v>0</v>
      </c>
      <c r="J772" s="10">
        <f t="shared" si="72"/>
        <v>500000</v>
      </c>
      <c r="K772" t="b">
        <f t="shared" si="73"/>
        <v>1</v>
      </c>
    </row>
    <row r="773" spans="2:11" ht="14">
      <c r="B773" s="9">
        <v>66293</v>
      </c>
      <c r="C773" s="3">
        <f t="shared" si="71"/>
        <v>89050724.488785088</v>
      </c>
      <c r="D773" s="1">
        <f t="shared" si="68"/>
        <v>89792813.859524965</v>
      </c>
      <c r="E773" s="10">
        <f t="shared" si="70"/>
        <v>742089.37073987722</v>
      </c>
      <c r="F773" s="10"/>
      <c r="G773" s="10"/>
      <c r="H773" s="21">
        <v>0</v>
      </c>
      <c r="I773" s="3" t="b">
        <f t="shared" si="69"/>
        <v>0</v>
      </c>
      <c r="J773" s="10">
        <f t="shared" si="72"/>
        <v>500000</v>
      </c>
      <c r="K773" t="b">
        <f t="shared" si="73"/>
        <v>1</v>
      </c>
    </row>
    <row r="774" spans="2:11" ht="14">
      <c r="B774" s="9">
        <v>66324</v>
      </c>
      <c r="C774" s="3">
        <f t="shared" si="71"/>
        <v>89792813.859524965</v>
      </c>
      <c r="D774" s="1">
        <f t="shared" si="68"/>
        <v>90541087.308354333</v>
      </c>
      <c r="E774" s="10">
        <f t="shared" si="70"/>
        <v>748273.44882936776</v>
      </c>
      <c r="F774" s="10"/>
      <c r="G774" s="10"/>
      <c r="H774" s="21">
        <v>0</v>
      </c>
      <c r="I774" s="3" t="b">
        <f t="shared" si="69"/>
        <v>0</v>
      </c>
      <c r="J774" s="10">
        <f t="shared" si="72"/>
        <v>500000</v>
      </c>
      <c r="K774" t="b">
        <f t="shared" si="73"/>
        <v>1</v>
      </c>
    </row>
    <row r="775" spans="2:11" ht="14">
      <c r="B775" s="9">
        <v>66355</v>
      </c>
      <c r="C775" s="3">
        <f t="shared" si="71"/>
        <v>90541087.308354333</v>
      </c>
      <c r="D775" s="1">
        <f t="shared" si="68"/>
        <v>91295596.369257286</v>
      </c>
      <c r="E775" s="10">
        <f t="shared" si="70"/>
        <v>754509.06090295315</v>
      </c>
      <c r="F775" s="10"/>
      <c r="G775" s="10"/>
      <c r="H775" s="21">
        <v>0</v>
      </c>
      <c r="I775" s="3" t="b">
        <f t="shared" si="69"/>
        <v>0</v>
      </c>
      <c r="J775" s="10">
        <f t="shared" si="72"/>
        <v>500000</v>
      </c>
      <c r="K775" t="b">
        <f t="shared" si="73"/>
        <v>1</v>
      </c>
    </row>
    <row r="776" spans="2:11" ht="14">
      <c r="B776" s="9">
        <v>66385</v>
      </c>
      <c r="C776" s="3">
        <f t="shared" si="71"/>
        <v>91295596.369257286</v>
      </c>
      <c r="D776" s="1">
        <f t="shared" si="68"/>
        <v>92056393.005667761</v>
      </c>
      <c r="E776" s="10">
        <f t="shared" si="70"/>
        <v>760796.63641047478</v>
      </c>
      <c r="F776" s="10"/>
      <c r="G776" s="10"/>
      <c r="H776" s="21">
        <v>0</v>
      </c>
      <c r="I776" s="3" t="b">
        <f t="shared" si="69"/>
        <v>0</v>
      </c>
      <c r="J776" s="10">
        <f t="shared" si="72"/>
        <v>500000</v>
      </c>
      <c r="K776" t="b">
        <f t="shared" si="73"/>
        <v>1</v>
      </c>
    </row>
    <row r="777" spans="2:11" ht="14">
      <c r="B777" s="9">
        <v>66416</v>
      </c>
      <c r="C777" s="3">
        <f t="shared" si="71"/>
        <v>92056393.005667761</v>
      </c>
      <c r="D777" s="1">
        <f t="shared" si="68"/>
        <v>92823529.614048317</v>
      </c>
      <c r="E777" s="10">
        <f t="shared" si="70"/>
        <v>767136.60838055611</v>
      </c>
      <c r="F777" s="10"/>
      <c r="G777" s="10"/>
      <c r="H777" s="21">
        <v>0</v>
      </c>
      <c r="I777" s="3" t="b">
        <f t="shared" si="69"/>
        <v>0</v>
      </c>
      <c r="J777" s="10">
        <f t="shared" si="72"/>
        <v>500000</v>
      </c>
      <c r="K777" t="b">
        <f t="shared" si="73"/>
        <v>1</v>
      </c>
    </row>
    <row r="778" spans="2:11" ht="14">
      <c r="B778" s="9">
        <v>66446</v>
      </c>
      <c r="C778" s="3">
        <f t="shared" si="71"/>
        <v>92823529.614048317</v>
      </c>
      <c r="D778" s="1">
        <f t="shared" si="68"/>
        <v>93597059.027498722</v>
      </c>
      <c r="E778" s="10">
        <f t="shared" si="70"/>
        <v>773529.413450405</v>
      </c>
      <c r="F778" s="10"/>
      <c r="G778" s="10"/>
      <c r="H778" s="21">
        <v>0</v>
      </c>
      <c r="I778" s="3" t="b">
        <f t="shared" si="69"/>
        <v>0</v>
      </c>
      <c r="J778" s="10">
        <f t="shared" si="72"/>
        <v>500000</v>
      </c>
      <c r="K778" t="b">
        <f t="shared" si="73"/>
        <v>1</v>
      </c>
    </row>
    <row r="779" spans="2:11" ht="14">
      <c r="B779" s="9">
        <v>66477</v>
      </c>
      <c r="C779" s="3">
        <f t="shared" si="71"/>
        <v>93597059.027498722</v>
      </c>
      <c r="D779" s="1">
        <f t="shared" si="68"/>
        <v>94377034.519394547</v>
      </c>
      <c r="E779" s="10">
        <f t="shared" si="70"/>
        <v>779975.49189582467</v>
      </c>
      <c r="F779" s="10"/>
      <c r="G779" s="10"/>
      <c r="H779" s="21">
        <v>0</v>
      </c>
      <c r="I779" s="3" t="b">
        <f t="shared" si="69"/>
        <v>0</v>
      </c>
      <c r="J779" s="10">
        <f t="shared" si="72"/>
        <v>500000</v>
      </c>
      <c r="K779" t="b">
        <f t="shared" si="73"/>
        <v>1</v>
      </c>
    </row>
    <row r="780" spans="2:11" ht="14">
      <c r="B780" s="9">
        <v>66508</v>
      </c>
      <c r="C780" s="3">
        <f t="shared" si="71"/>
        <v>94377034.519394547</v>
      </c>
      <c r="D780" s="1">
        <f t="shared" si="68"/>
        <v>95163509.807056159</v>
      </c>
      <c r="E780" s="10">
        <f t="shared" si="70"/>
        <v>786475.28766161203</v>
      </c>
      <c r="F780" s="10"/>
      <c r="G780" s="10"/>
      <c r="H780" s="21">
        <v>0</v>
      </c>
      <c r="I780" s="3" t="b">
        <f t="shared" si="69"/>
        <v>0</v>
      </c>
      <c r="J780" s="10">
        <f t="shared" si="72"/>
        <v>500000</v>
      </c>
      <c r="K780" t="b">
        <f t="shared" si="73"/>
        <v>1</v>
      </c>
    </row>
    <row r="781" spans="2:11" ht="14">
      <c r="B781" s="9">
        <v>66536</v>
      </c>
      <c r="C781" s="3">
        <f t="shared" si="71"/>
        <v>95163509.807056159</v>
      </c>
      <c r="D781" s="1">
        <f t="shared" si="68"/>
        <v>95956539.055448294</v>
      </c>
      <c r="E781" s="10">
        <f t="shared" si="70"/>
        <v>793029.2483921349</v>
      </c>
      <c r="F781" s="10"/>
      <c r="G781" s="10"/>
      <c r="H781" s="21">
        <v>0</v>
      </c>
      <c r="I781" s="3" t="b">
        <f t="shared" si="69"/>
        <v>0</v>
      </c>
      <c r="J781" s="10">
        <f t="shared" si="72"/>
        <v>500000</v>
      </c>
      <c r="K781" t="b">
        <f t="shared" si="73"/>
        <v>1</v>
      </c>
    </row>
    <row r="782" spans="2:11" ht="14">
      <c r="B782" s="9">
        <v>66567</v>
      </c>
      <c r="C782" s="3">
        <f t="shared" si="71"/>
        <v>95956539.055448294</v>
      </c>
      <c r="D782" s="1">
        <f t="shared" si="68"/>
        <v>96756176.880910367</v>
      </c>
      <c r="E782" s="10">
        <f t="shared" si="70"/>
        <v>799637.82546207309</v>
      </c>
      <c r="F782" s="10"/>
      <c r="G782" s="10"/>
      <c r="H782" s="21">
        <v>0</v>
      </c>
      <c r="I782" s="3" t="b">
        <f t="shared" si="69"/>
        <v>0</v>
      </c>
      <c r="J782" s="10">
        <f t="shared" si="72"/>
        <v>500000</v>
      </c>
      <c r="K782" t="b">
        <f t="shared" si="73"/>
        <v>1</v>
      </c>
    </row>
    <row r="783" spans="2:11" ht="14">
      <c r="B783" s="9">
        <v>66597</v>
      </c>
      <c r="C783" s="3">
        <f t="shared" si="71"/>
        <v>96756176.880910367</v>
      </c>
      <c r="D783" s="1">
        <f t="shared" si="68"/>
        <v>97562478.354917943</v>
      </c>
      <c r="E783" s="10">
        <f t="shared" si="70"/>
        <v>806301.4740075767</v>
      </c>
      <c r="F783" s="10"/>
      <c r="G783" s="10"/>
      <c r="H783" s="21">
        <v>0</v>
      </c>
      <c r="I783" s="3" t="b">
        <f t="shared" si="69"/>
        <v>0</v>
      </c>
      <c r="J783" s="10">
        <f t="shared" si="72"/>
        <v>500000</v>
      </c>
      <c r="K783" t="b">
        <f t="shared" si="73"/>
        <v>1</v>
      </c>
    </row>
    <row r="784" spans="2:11" ht="14">
      <c r="B784" s="9">
        <v>66628</v>
      </c>
      <c r="C784" s="3">
        <f t="shared" si="71"/>
        <v>97562478.354917943</v>
      </c>
      <c r="D784" s="1">
        <f t="shared" si="68"/>
        <v>98375499.007875592</v>
      </c>
      <c r="E784" s="10">
        <f t="shared" si="70"/>
        <v>813020.65295764804</v>
      </c>
      <c r="F784" s="10"/>
      <c r="G784" s="10"/>
      <c r="H784" s="21">
        <v>0</v>
      </c>
      <c r="I784" s="3" t="b">
        <f t="shared" si="69"/>
        <v>0</v>
      </c>
      <c r="J784" s="10">
        <f t="shared" si="72"/>
        <v>500000</v>
      </c>
      <c r="K784" t="b">
        <f t="shared" si="73"/>
        <v>1</v>
      </c>
    </row>
    <row r="785" spans="2:11" ht="14">
      <c r="B785" s="9">
        <v>66658</v>
      </c>
      <c r="C785" s="3">
        <f t="shared" si="71"/>
        <v>98375499.007875592</v>
      </c>
      <c r="D785" s="1">
        <f t="shared" si="68"/>
        <v>99195294.832941219</v>
      </c>
      <c r="E785" s="10">
        <f t="shared" si="70"/>
        <v>819795.82506562769</v>
      </c>
      <c r="F785" s="10"/>
      <c r="G785" s="10"/>
      <c r="H785" s="21">
        <v>0</v>
      </c>
      <c r="I785" s="3" t="b">
        <f t="shared" si="69"/>
        <v>0</v>
      </c>
      <c r="J785" s="10">
        <f t="shared" si="72"/>
        <v>500000</v>
      </c>
      <c r="K785" t="b">
        <f t="shared" si="73"/>
        <v>1</v>
      </c>
    </row>
    <row r="786" spans="2:11" ht="14">
      <c r="B786" s="9">
        <v>66689</v>
      </c>
      <c r="C786" s="3">
        <f t="shared" si="71"/>
        <v>99195294.832941219</v>
      </c>
      <c r="D786" s="1">
        <f t="shared" si="68"/>
        <v>100021922.28988239</v>
      </c>
      <c r="E786" s="10">
        <f t="shared" si="70"/>
        <v>826627.45694117248</v>
      </c>
      <c r="F786" s="10"/>
      <c r="G786" s="10"/>
      <c r="H786" s="21">
        <v>0</v>
      </c>
      <c r="I786" s="3" t="b">
        <f t="shared" si="69"/>
        <v>0</v>
      </c>
      <c r="J786" s="10">
        <f t="shared" si="72"/>
        <v>500000</v>
      </c>
      <c r="K786" t="b">
        <f t="shared" si="73"/>
        <v>1</v>
      </c>
    </row>
    <row r="787" spans="2:11" ht="14">
      <c r="B787" s="9">
        <v>66720</v>
      </c>
      <c r="C787" s="3">
        <f t="shared" si="71"/>
        <v>100021922.28988239</v>
      </c>
      <c r="D787" s="1">
        <f t="shared" si="68"/>
        <v>100855438.30896474</v>
      </c>
      <c r="E787" s="10">
        <f t="shared" si="70"/>
        <v>833516.01908235252</v>
      </c>
      <c r="F787" s="10"/>
      <c r="G787" s="10"/>
      <c r="H787" s="21">
        <v>0</v>
      </c>
      <c r="I787" s="3" t="b">
        <f t="shared" si="69"/>
        <v>0</v>
      </c>
      <c r="J787" s="10">
        <f t="shared" si="72"/>
        <v>500000</v>
      </c>
      <c r="K787" t="b">
        <f t="shared" si="73"/>
        <v>1</v>
      </c>
    </row>
    <row r="788" spans="2:11" ht="14">
      <c r="B788" s="9">
        <v>66750</v>
      </c>
      <c r="C788" s="3">
        <f t="shared" si="71"/>
        <v>100855438.30896474</v>
      </c>
      <c r="D788" s="1">
        <f t="shared" si="68"/>
        <v>101695900.29487278</v>
      </c>
      <c r="E788" s="10">
        <f t="shared" si="70"/>
        <v>840461.98590803146</v>
      </c>
      <c r="F788" s="10"/>
      <c r="G788" s="10"/>
      <c r="H788" s="21">
        <v>0</v>
      </c>
      <c r="I788" s="3" t="b">
        <f t="shared" si="69"/>
        <v>0</v>
      </c>
      <c r="J788" s="10">
        <f t="shared" si="72"/>
        <v>500000</v>
      </c>
      <c r="K788" t="b">
        <f t="shared" si="73"/>
        <v>1</v>
      </c>
    </row>
    <row r="789" spans="2:11" ht="14">
      <c r="B789" s="9">
        <v>66781</v>
      </c>
      <c r="C789" s="3">
        <f t="shared" si="71"/>
        <v>101695900.29487278</v>
      </c>
      <c r="D789" s="1">
        <f t="shared" si="68"/>
        <v>102543366.13066338</v>
      </c>
      <c r="E789" s="10">
        <f t="shared" si="70"/>
        <v>847465.83579060435</v>
      </c>
      <c r="F789" s="10"/>
      <c r="G789" s="10"/>
      <c r="H789" s="21">
        <v>0</v>
      </c>
      <c r="I789" s="3" t="b">
        <f t="shared" si="69"/>
        <v>0</v>
      </c>
      <c r="J789" s="10">
        <f t="shared" si="72"/>
        <v>500000</v>
      </c>
      <c r="K789" t="b">
        <f t="shared" si="73"/>
        <v>1</v>
      </c>
    </row>
    <row r="790" spans="2:11" ht="14">
      <c r="B790" s="9">
        <v>66811</v>
      </c>
      <c r="C790" s="3">
        <f t="shared" si="71"/>
        <v>102543366.13066338</v>
      </c>
      <c r="D790" s="1">
        <f t="shared" si="68"/>
        <v>103397894.18175223</v>
      </c>
      <c r="E790" s="10">
        <f t="shared" si="70"/>
        <v>854528.05108885467</v>
      </c>
      <c r="F790" s="10"/>
      <c r="G790" s="10"/>
      <c r="H790" s="21">
        <v>0</v>
      </c>
      <c r="I790" s="3" t="b">
        <f t="shared" si="69"/>
        <v>0</v>
      </c>
      <c r="J790" s="10">
        <f t="shared" si="72"/>
        <v>500000</v>
      </c>
      <c r="K790" t="b">
        <f t="shared" si="73"/>
        <v>1</v>
      </c>
    </row>
    <row r="791" spans="2:11" ht="14">
      <c r="B791" s="9">
        <v>66842</v>
      </c>
      <c r="C791" s="3">
        <f t="shared" si="71"/>
        <v>103397894.18175223</v>
      </c>
      <c r="D791" s="1">
        <f t="shared" si="68"/>
        <v>104259543.29993349</v>
      </c>
      <c r="E791" s="10">
        <f t="shared" si="70"/>
        <v>861649.11818125844</v>
      </c>
      <c r="F791" s="10"/>
      <c r="G791" s="10"/>
      <c r="H791" s="21">
        <v>0</v>
      </c>
      <c r="I791" s="3" t="b">
        <f t="shared" si="69"/>
        <v>0</v>
      </c>
      <c r="J791" s="10">
        <f t="shared" si="72"/>
        <v>500000</v>
      </c>
      <c r="K791" t="b">
        <f t="shared" si="73"/>
        <v>1</v>
      </c>
    </row>
    <row r="792" spans="2:11" ht="14">
      <c r="B792" s="9">
        <v>66873</v>
      </c>
      <c r="C792" s="3">
        <f t="shared" si="71"/>
        <v>104259543.29993349</v>
      </c>
      <c r="D792" s="1">
        <f t="shared" si="68"/>
        <v>105128372.82743293</v>
      </c>
      <c r="E792" s="10">
        <f t="shared" si="70"/>
        <v>868829.52749943733</v>
      </c>
      <c r="F792" s="10"/>
      <c r="G792" s="10"/>
      <c r="H792" s="21">
        <v>0</v>
      </c>
      <c r="I792" s="3" t="b">
        <f t="shared" si="69"/>
        <v>0</v>
      </c>
      <c r="J792" s="10">
        <f t="shared" si="72"/>
        <v>500000</v>
      </c>
      <c r="K792" t="b">
        <f t="shared" si="73"/>
        <v>1</v>
      </c>
    </row>
    <row r="793" spans="2:11" ht="14">
      <c r="B793" s="9">
        <v>66901</v>
      </c>
      <c r="C793" s="3">
        <f t="shared" si="71"/>
        <v>105128372.82743293</v>
      </c>
      <c r="D793" s="1">
        <f t="shared" ref="D793:D856" si="74">(C793+H793+I793)*(1+$F$10)</f>
        <v>106004442.60099487</v>
      </c>
      <c r="E793" s="10">
        <f t="shared" si="70"/>
        <v>876069.7735619396</v>
      </c>
      <c r="F793" s="10"/>
      <c r="G793" s="10"/>
      <c r="H793" s="21">
        <v>0</v>
      </c>
      <c r="I793" s="3" t="b">
        <f t="shared" ref="I793:I856" si="75">IF($C$13&gt;=B793,0,IF(K792=FALSE,$C$11))</f>
        <v>0</v>
      </c>
      <c r="J793" s="10">
        <f t="shared" si="72"/>
        <v>500000</v>
      </c>
      <c r="K793" t="b">
        <f t="shared" si="73"/>
        <v>1</v>
      </c>
    </row>
    <row r="794" spans="2:11" ht="14">
      <c r="B794" s="9">
        <v>66932</v>
      </c>
      <c r="C794" s="3">
        <f t="shared" si="71"/>
        <v>106004442.60099487</v>
      </c>
      <c r="D794" s="1">
        <f t="shared" si="74"/>
        <v>106887812.95600316</v>
      </c>
      <c r="E794" s="10">
        <f t="shared" ref="E794:E857" si="76">D794-C794</f>
        <v>883370.35500828922</v>
      </c>
      <c r="F794" s="10"/>
      <c r="G794" s="10"/>
      <c r="H794" s="21">
        <v>0</v>
      </c>
      <c r="I794" s="3" t="b">
        <f t="shared" si="75"/>
        <v>0</v>
      </c>
      <c r="J794" s="10">
        <f t="shared" si="72"/>
        <v>500000</v>
      </c>
      <c r="K794" t="b">
        <f t="shared" si="73"/>
        <v>1</v>
      </c>
    </row>
    <row r="795" spans="2:11" ht="14">
      <c r="B795" s="9">
        <v>66962</v>
      </c>
      <c r="C795" s="3">
        <f t="shared" ref="C795:C858" si="77">D794</f>
        <v>106887812.95600316</v>
      </c>
      <c r="D795" s="1">
        <f t="shared" si="74"/>
        <v>107778544.73063652</v>
      </c>
      <c r="E795" s="10">
        <f t="shared" si="76"/>
        <v>890731.77463336289</v>
      </c>
      <c r="F795" s="10"/>
      <c r="G795" s="10"/>
      <c r="H795" s="21">
        <v>0</v>
      </c>
      <c r="I795" s="3" t="b">
        <f t="shared" si="75"/>
        <v>0</v>
      </c>
      <c r="J795" s="10">
        <f t="shared" si="72"/>
        <v>500000</v>
      </c>
      <c r="K795" t="b">
        <f t="shared" si="73"/>
        <v>1</v>
      </c>
    </row>
    <row r="796" spans="2:11" ht="14">
      <c r="B796" s="9">
        <v>66993</v>
      </c>
      <c r="C796" s="3">
        <f t="shared" si="77"/>
        <v>107778544.73063652</v>
      </c>
      <c r="D796" s="1">
        <f t="shared" si="74"/>
        <v>108676699.27005848</v>
      </c>
      <c r="E796" s="10">
        <f t="shared" si="76"/>
        <v>898154.53942196071</v>
      </c>
      <c r="F796" s="10"/>
      <c r="G796" s="10"/>
      <c r="H796" s="21">
        <v>0</v>
      </c>
      <c r="I796" s="3" t="b">
        <f t="shared" si="75"/>
        <v>0</v>
      </c>
      <c r="J796" s="10">
        <f t="shared" si="72"/>
        <v>500000</v>
      </c>
      <c r="K796" t="b">
        <f t="shared" si="73"/>
        <v>1</v>
      </c>
    </row>
    <row r="797" spans="2:11" ht="14">
      <c r="B797" s="9">
        <v>67023</v>
      </c>
      <c r="C797" s="3">
        <f t="shared" si="77"/>
        <v>108676699.27005848</v>
      </c>
      <c r="D797" s="1">
        <f t="shared" si="74"/>
        <v>109582338.43064231</v>
      </c>
      <c r="E797" s="10">
        <f t="shared" si="76"/>
        <v>905639.16058382392</v>
      </c>
      <c r="F797" s="10"/>
      <c r="G797" s="10"/>
      <c r="H797" s="21">
        <v>0</v>
      </c>
      <c r="I797" s="3" t="b">
        <f t="shared" si="75"/>
        <v>0</v>
      </c>
      <c r="J797" s="10">
        <f t="shared" si="72"/>
        <v>500000</v>
      </c>
      <c r="K797" t="b">
        <f t="shared" si="73"/>
        <v>1</v>
      </c>
    </row>
    <row r="798" spans="2:11" ht="14">
      <c r="B798" s="9">
        <v>67054</v>
      </c>
      <c r="C798" s="3">
        <f t="shared" si="77"/>
        <v>109582338.43064231</v>
      </c>
      <c r="D798" s="1">
        <f t="shared" si="74"/>
        <v>110495524.58423099</v>
      </c>
      <c r="E798" s="10">
        <f t="shared" si="76"/>
        <v>913186.15358868241</v>
      </c>
      <c r="F798" s="10"/>
      <c r="G798" s="10"/>
      <c r="H798" s="21">
        <v>0</v>
      </c>
      <c r="I798" s="3" t="b">
        <f t="shared" si="75"/>
        <v>0</v>
      </c>
      <c r="J798" s="10">
        <f t="shared" si="72"/>
        <v>500000</v>
      </c>
      <c r="K798" t="b">
        <f t="shared" si="73"/>
        <v>1</v>
      </c>
    </row>
    <row r="799" spans="2:11" ht="14">
      <c r="B799" s="9">
        <v>67085</v>
      </c>
      <c r="C799" s="3">
        <f t="shared" si="77"/>
        <v>110495524.58423099</v>
      </c>
      <c r="D799" s="1">
        <f t="shared" si="74"/>
        <v>111416320.62243292</v>
      </c>
      <c r="E799" s="10">
        <f t="shared" si="76"/>
        <v>920796.03820192814</v>
      </c>
      <c r="F799" s="10"/>
      <c r="G799" s="10"/>
      <c r="H799" s="21">
        <v>0</v>
      </c>
      <c r="I799" s="3" t="b">
        <f t="shared" si="75"/>
        <v>0</v>
      </c>
      <c r="J799" s="10">
        <f t="shared" si="72"/>
        <v>500000</v>
      </c>
      <c r="K799" t="b">
        <f t="shared" si="73"/>
        <v>1</v>
      </c>
    </row>
    <row r="800" spans="2:11" ht="14">
      <c r="B800" s="9">
        <v>67115</v>
      </c>
      <c r="C800" s="3">
        <f t="shared" si="77"/>
        <v>111416320.62243292</v>
      </c>
      <c r="D800" s="1">
        <f t="shared" si="74"/>
        <v>112344789.96095319</v>
      </c>
      <c r="E800" s="10">
        <f t="shared" si="76"/>
        <v>928469.33852027357</v>
      </c>
      <c r="F800" s="10"/>
      <c r="G800" s="10"/>
      <c r="H800" s="21">
        <v>0</v>
      </c>
      <c r="I800" s="3" t="b">
        <f t="shared" si="75"/>
        <v>0</v>
      </c>
      <c r="J800" s="10">
        <f t="shared" si="72"/>
        <v>500000</v>
      </c>
      <c r="K800" t="b">
        <f t="shared" si="73"/>
        <v>1</v>
      </c>
    </row>
    <row r="801" spans="2:11" ht="14">
      <c r="B801" s="9">
        <v>67146</v>
      </c>
      <c r="C801" s="3">
        <f t="shared" si="77"/>
        <v>112344789.96095319</v>
      </c>
      <c r="D801" s="1">
        <f t="shared" si="74"/>
        <v>113280996.54396114</v>
      </c>
      <c r="E801" s="10">
        <f t="shared" si="76"/>
        <v>936206.58300794661</v>
      </c>
      <c r="F801" s="10"/>
      <c r="G801" s="10"/>
      <c r="H801" s="21">
        <v>0</v>
      </c>
      <c r="I801" s="3" t="b">
        <f t="shared" si="75"/>
        <v>0</v>
      </c>
      <c r="J801" s="10">
        <f t="shared" si="72"/>
        <v>500000</v>
      </c>
      <c r="K801" t="b">
        <f t="shared" si="73"/>
        <v>1</v>
      </c>
    </row>
    <row r="802" spans="2:11" ht="14">
      <c r="B802" s="9">
        <v>67176</v>
      </c>
      <c r="C802" s="3">
        <f t="shared" si="77"/>
        <v>113280996.54396114</v>
      </c>
      <c r="D802" s="1">
        <f t="shared" si="74"/>
        <v>114225004.84849414</v>
      </c>
      <c r="E802" s="10">
        <f t="shared" si="76"/>
        <v>944008.30453300476</v>
      </c>
      <c r="F802" s="10"/>
      <c r="G802" s="10"/>
      <c r="H802" s="21">
        <v>0</v>
      </c>
      <c r="I802" s="3" t="b">
        <f t="shared" si="75"/>
        <v>0</v>
      </c>
      <c r="J802" s="10">
        <f t="shared" si="72"/>
        <v>500000</v>
      </c>
      <c r="K802" t="b">
        <f t="shared" si="73"/>
        <v>1</v>
      </c>
    </row>
    <row r="803" spans="2:11" ht="14">
      <c r="B803" s="9">
        <v>67207</v>
      </c>
      <c r="C803" s="3">
        <f t="shared" si="77"/>
        <v>114225004.84849414</v>
      </c>
      <c r="D803" s="1">
        <f t="shared" si="74"/>
        <v>115176879.88889825</v>
      </c>
      <c r="E803" s="10">
        <f t="shared" si="76"/>
        <v>951875.04040411115</v>
      </c>
      <c r="F803" s="10"/>
      <c r="G803" s="10"/>
      <c r="H803" s="21">
        <v>0</v>
      </c>
      <c r="I803" s="3" t="b">
        <f t="shared" si="75"/>
        <v>0</v>
      </c>
      <c r="J803" s="10">
        <f t="shared" si="72"/>
        <v>500000</v>
      </c>
      <c r="K803" t="b">
        <f t="shared" si="73"/>
        <v>1</v>
      </c>
    </row>
    <row r="804" spans="2:11" ht="14">
      <c r="B804" s="9">
        <v>67238</v>
      </c>
      <c r="C804" s="3">
        <f t="shared" si="77"/>
        <v>115176879.88889825</v>
      </c>
      <c r="D804" s="1">
        <f t="shared" si="74"/>
        <v>116136687.22130574</v>
      </c>
      <c r="E804" s="10">
        <f t="shared" si="76"/>
        <v>959807.33240748942</v>
      </c>
      <c r="F804" s="10"/>
      <c r="G804" s="10"/>
      <c r="H804" s="21">
        <v>0</v>
      </c>
      <c r="I804" s="3" t="b">
        <f t="shared" si="75"/>
        <v>0</v>
      </c>
      <c r="J804" s="10">
        <f t="shared" si="72"/>
        <v>500000</v>
      </c>
      <c r="K804" t="b">
        <f t="shared" si="73"/>
        <v>1</v>
      </c>
    </row>
    <row r="805" spans="2:11" ht="14">
      <c r="B805" s="9">
        <v>67267</v>
      </c>
      <c r="C805" s="3">
        <f t="shared" si="77"/>
        <v>116136687.22130574</v>
      </c>
      <c r="D805" s="1">
        <f t="shared" si="74"/>
        <v>117104492.94814995</v>
      </c>
      <c r="E805" s="10">
        <f t="shared" si="76"/>
        <v>967805.72684420645</v>
      </c>
      <c r="F805" s="10"/>
      <c r="G805" s="10"/>
      <c r="H805" s="21">
        <v>0</v>
      </c>
      <c r="I805" s="3" t="b">
        <f t="shared" si="75"/>
        <v>0</v>
      </c>
      <c r="J805" s="10">
        <f t="shared" si="72"/>
        <v>500000</v>
      </c>
      <c r="K805" t="b">
        <f t="shared" si="73"/>
        <v>1</v>
      </c>
    </row>
    <row r="806" spans="2:11" ht="14">
      <c r="B806" s="9">
        <v>67298</v>
      </c>
      <c r="C806" s="3">
        <f t="shared" si="77"/>
        <v>117104492.94814995</v>
      </c>
      <c r="D806" s="1">
        <f t="shared" si="74"/>
        <v>118080363.72271787</v>
      </c>
      <c r="E806" s="10">
        <f t="shared" si="76"/>
        <v>975870.77456791699</v>
      </c>
      <c r="F806" s="10"/>
      <c r="G806" s="10"/>
      <c r="H806" s="21">
        <v>0</v>
      </c>
      <c r="I806" s="3" t="b">
        <f t="shared" si="75"/>
        <v>0</v>
      </c>
      <c r="J806" s="10">
        <f t="shared" ref="J806:J869" si="78">IF(H806&gt;0,H806+J805+I806,J805+I806)</f>
        <v>500000</v>
      </c>
      <c r="K806" t="b">
        <f t="shared" si="73"/>
        <v>1</v>
      </c>
    </row>
    <row r="807" spans="2:11" ht="14">
      <c r="B807" s="9">
        <v>67328</v>
      </c>
      <c r="C807" s="3">
        <f t="shared" si="77"/>
        <v>118080363.72271787</v>
      </c>
      <c r="D807" s="1">
        <f t="shared" si="74"/>
        <v>119064366.7537405</v>
      </c>
      <c r="E807" s="10">
        <f t="shared" si="76"/>
        <v>984003.03102263808</v>
      </c>
      <c r="F807" s="10"/>
      <c r="G807" s="10"/>
      <c r="H807" s="21">
        <v>0</v>
      </c>
      <c r="I807" s="3" t="b">
        <f t="shared" si="75"/>
        <v>0</v>
      </c>
      <c r="J807" s="10">
        <f t="shared" si="78"/>
        <v>500000</v>
      </c>
      <c r="K807" t="b">
        <f t="shared" si="73"/>
        <v>1</v>
      </c>
    </row>
    <row r="808" spans="2:11" ht="14">
      <c r="B808" s="9">
        <v>67359</v>
      </c>
      <c r="C808" s="3">
        <f t="shared" si="77"/>
        <v>119064366.7537405</v>
      </c>
      <c r="D808" s="1">
        <f t="shared" si="74"/>
        <v>120056569.81002167</v>
      </c>
      <c r="E808" s="10">
        <f t="shared" si="76"/>
        <v>992203.05628116429</v>
      </c>
      <c r="F808" s="10"/>
      <c r="G808" s="10"/>
      <c r="H808" s="21">
        <v>0</v>
      </c>
      <c r="I808" s="3" t="b">
        <f t="shared" si="75"/>
        <v>0</v>
      </c>
      <c r="J808" s="10">
        <f t="shared" si="78"/>
        <v>500000</v>
      </c>
      <c r="K808" t="b">
        <f t="shared" si="73"/>
        <v>1</v>
      </c>
    </row>
    <row r="809" spans="2:11" ht="14">
      <c r="B809" s="9">
        <v>67389</v>
      </c>
      <c r="C809" s="3">
        <f t="shared" si="77"/>
        <v>120056569.81002167</v>
      </c>
      <c r="D809" s="1">
        <f t="shared" si="74"/>
        <v>121057041.22510518</v>
      </c>
      <c r="E809" s="10">
        <f t="shared" si="76"/>
        <v>1000471.4150835127</v>
      </c>
      <c r="F809" s="10"/>
      <c r="G809" s="10"/>
      <c r="H809" s="21">
        <v>0</v>
      </c>
      <c r="I809" s="3" t="b">
        <f t="shared" si="75"/>
        <v>0</v>
      </c>
      <c r="J809" s="10">
        <f t="shared" si="78"/>
        <v>500000</v>
      </c>
      <c r="K809" t="b">
        <f t="shared" ref="K809:K872" si="79">IF(J809&gt;=500000,TRUE)</f>
        <v>1</v>
      </c>
    </row>
    <row r="810" spans="2:11" ht="14">
      <c r="B810" s="9">
        <v>67420</v>
      </c>
      <c r="C810" s="3">
        <f t="shared" si="77"/>
        <v>121057041.22510518</v>
      </c>
      <c r="D810" s="1">
        <f t="shared" si="74"/>
        <v>122065849.90198106</v>
      </c>
      <c r="E810" s="10">
        <f t="shared" si="76"/>
        <v>1008808.6768758744</v>
      </c>
      <c r="F810" s="10"/>
      <c r="G810" s="10"/>
      <c r="H810" s="21">
        <v>0</v>
      </c>
      <c r="I810" s="3" t="b">
        <f t="shared" si="75"/>
        <v>0</v>
      </c>
      <c r="J810" s="10">
        <f t="shared" si="78"/>
        <v>500000</v>
      </c>
      <c r="K810" t="b">
        <f t="shared" si="79"/>
        <v>1</v>
      </c>
    </row>
    <row r="811" spans="2:11" ht="14">
      <c r="B811" s="9">
        <v>67451</v>
      </c>
      <c r="C811" s="3">
        <f t="shared" si="77"/>
        <v>122065849.90198106</v>
      </c>
      <c r="D811" s="1">
        <f t="shared" si="74"/>
        <v>123083065.31783089</v>
      </c>
      <c r="E811" s="10">
        <f t="shared" si="76"/>
        <v>1017215.4158498347</v>
      </c>
      <c r="F811" s="10"/>
      <c r="G811" s="10"/>
      <c r="H811" s="21">
        <v>0</v>
      </c>
      <c r="I811" s="3" t="b">
        <f t="shared" si="75"/>
        <v>0</v>
      </c>
      <c r="J811" s="10">
        <f t="shared" si="78"/>
        <v>500000</v>
      </c>
      <c r="K811" t="b">
        <f t="shared" si="79"/>
        <v>1</v>
      </c>
    </row>
    <row r="812" spans="2:11" ht="14">
      <c r="B812" s="9">
        <v>67481</v>
      </c>
      <c r="C812" s="3">
        <f t="shared" si="77"/>
        <v>123083065.31783089</v>
      </c>
      <c r="D812" s="1">
        <f t="shared" si="74"/>
        <v>124108757.52881281</v>
      </c>
      <c r="E812" s="10">
        <f t="shared" si="76"/>
        <v>1025692.2109819204</v>
      </c>
      <c r="F812" s="10"/>
      <c r="G812" s="10"/>
      <c r="H812" s="21">
        <v>0</v>
      </c>
      <c r="I812" s="3" t="b">
        <f t="shared" si="75"/>
        <v>0</v>
      </c>
      <c r="J812" s="10">
        <f t="shared" si="78"/>
        <v>500000</v>
      </c>
      <c r="K812" t="b">
        <f t="shared" si="79"/>
        <v>1</v>
      </c>
    </row>
    <row r="813" spans="2:11" ht="14">
      <c r="B813" s="9">
        <v>67512</v>
      </c>
      <c r="C813" s="3">
        <f t="shared" si="77"/>
        <v>124108757.52881281</v>
      </c>
      <c r="D813" s="1">
        <f t="shared" si="74"/>
        <v>125142997.17488624</v>
      </c>
      <c r="E813" s="10">
        <f t="shared" si="76"/>
        <v>1034239.6460734308</v>
      </c>
      <c r="F813" s="10"/>
      <c r="G813" s="10"/>
      <c r="H813" s="21">
        <v>0</v>
      </c>
      <c r="I813" s="3" t="b">
        <f t="shared" si="75"/>
        <v>0</v>
      </c>
      <c r="J813" s="10">
        <f t="shared" si="78"/>
        <v>500000</v>
      </c>
      <c r="K813" t="b">
        <f t="shared" si="79"/>
        <v>1</v>
      </c>
    </row>
    <row r="814" spans="2:11" ht="14">
      <c r="B814" s="9">
        <v>67542</v>
      </c>
      <c r="C814" s="3">
        <f t="shared" si="77"/>
        <v>125142997.17488624</v>
      </c>
      <c r="D814" s="1">
        <f t="shared" si="74"/>
        <v>126185855.48467696</v>
      </c>
      <c r="E814" s="10">
        <f t="shared" si="76"/>
        <v>1042858.3097907156</v>
      </c>
      <c r="F814" s="10"/>
      <c r="G814" s="10"/>
      <c r="H814" s="21">
        <v>0</v>
      </c>
      <c r="I814" s="3" t="b">
        <f t="shared" si="75"/>
        <v>0</v>
      </c>
      <c r="J814" s="10">
        <f t="shared" si="78"/>
        <v>500000</v>
      </c>
      <c r="K814" t="b">
        <f t="shared" si="79"/>
        <v>1</v>
      </c>
    </row>
    <row r="815" spans="2:11" ht="14">
      <c r="B815" s="9">
        <v>67573</v>
      </c>
      <c r="C815" s="3">
        <f t="shared" si="77"/>
        <v>126185855.48467696</v>
      </c>
      <c r="D815" s="1">
        <f t="shared" si="74"/>
        <v>127237404.28038259</v>
      </c>
      <c r="E815" s="10">
        <f t="shared" si="76"/>
        <v>1051548.7957056314</v>
      </c>
      <c r="F815" s="10"/>
      <c r="G815" s="10"/>
      <c r="H815" s="21">
        <v>0</v>
      </c>
      <c r="I815" s="3" t="b">
        <f t="shared" si="75"/>
        <v>0</v>
      </c>
      <c r="J815" s="10">
        <f t="shared" si="78"/>
        <v>500000</v>
      </c>
      <c r="K815" t="b">
        <f t="shared" si="79"/>
        <v>1</v>
      </c>
    </row>
    <row r="816" spans="2:11" ht="14">
      <c r="B816" s="9">
        <v>67604</v>
      </c>
      <c r="C816" s="3">
        <f t="shared" si="77"/>
        <v>127237404.28038259</v>
      </c>
      <c r="D816" s="1">
        <f t="shared" si="74"/>
        <v>128297715.98271911</v>
      </c>
      <c r="E816" s="10">
        <f t="shared" si="76"/>
        <v>1060311.70233652</v>
      </c>
      <c r="F816" s="10"/>
      <c r="G816" s="10"/>
      <c r="H816" s="21">
        <v>0</v>
      </c>
      <c r="I816" s="3" t="b">
        <f t="shared" si="75"/>
        <v>0</v>
      </c>
      <c r="J816" s="10">
        <f t="shared" si="78"/>
        <v>500000</v>
      </c>
      <c r="K816" t="b">
        <f t="shared" si="79"/>
        <v>1</v>
      </c>
    </row>
    <row r="817" spans="2:11" ht="14">
      <c r="B817" s="9">
        <v>67632</v>
      </c>
      <c r="C817" s="3">
        <f t="shared" si="77"/>
        <v>128297715.98271911</v>
      </c>
      <c r="D817" s="1">
        <f t="shared" si="74"/>
        <v>129366863.61590843</v>
      </c>
      <c r="E817" s="10">
        <f t="shared" si="76"/>
        <v>1069147.6331893206</v>
      </c>
      <c r="F817" s="10"/>
      <c r="G817" s="10"/>
      <c r="H817" s="21">
        <v>0</v>
      </c>
      <c r="I817" s="3" t="b">
        <f t="shared" si="75"/>
        <v>0</v>
      </c>
      <c r="J817" s="10">
        <f t="shared" si="78"/>
        <v>500000</v>
      </c>
      <c r="K817" t="b">
        <f t="shared" si="79"/>
        <v>1</v>
      </c>
    </row>
    <row r="818" spans="2:11" ht="14">
      <c r="B818" s="9">
        <v>67663</v>
      </c>
      <c r="C818" s="3">
        <f t="shared" si="77"/>
        <v>129366863.61590843</v>
      </c>
      <c r="D818" s="1">
        <f t="shared" si="74"/>
        <v>130444920.81270766</v>
      </c>
      <c r="E818" s="10">
        <f t="shared" si="76"/>
        <v>1078057.1967992336</v>
      </c>
      <c r="F818" s="10"/>
      <c r="G818" s="10"/>
      <c r="H818" s="21">
        <v>0</v>
      </c>
      <c r="I818" s="3" t="b">
        <f t="shared" si="75"/>
        <v>0</v>
      </c>
      <c r="J818" s="10">
        <f t="shared" si="78"/>
        <v>500000</v>
      </c>
      <c r="K818" t="b">
        <f t="shared" si="79"/>
        <v>1</v>
      </c>
    </row>
    <row r="819" spans="2:11" ht="14">
      <c r="B819" s="9">
        <v>67693</v>
      </c>
      <c r="C819" s="3">
        <f t="shared" si="77"/>
        <v>130444920.81270766</v>
      </c>
      <c r="D819" s="1">
        <f t="shared" si="74"/>
        <v>131531961.81948023</v>
      </c>
      <c r="E819" s="10">
        <f t="shared" si="76"/>
        <v>1087041.0067725629</v>
      </c>
      <c r="F819" s="10"/>
      <c r="G819" s="10"/>
      <c r="H819" s="21">
        <v>0</v>
      </c>
      <c r="I819" s="3" t="b">
        <f t="shared" si="75"/>
        <v>0</v>
      </c>
      <c r="J819" s="10">
        <f t="shared" si="78"/>
        <v>500000</v>
      </c>
      <c r="K819" t="b">
        <f t="shared" si="79"/>
        <v>1</v>
      </c>
    </row>
    <row r="820" spans="2:11" ht="14">
      <c r="B820" s="9">
        <v>67724</v>
      </c>
      <c r="C820" s="3">
        <f t="shared" si="77"/>
        <v>131531961.81948023</v>
      </c>
      <c r="D820" s="1">
        <f t="shared" si="74"/>
        <v>132628061.50130922</v>
      </c>
      <c r="E820" s="10">
        <f t="shared" si="76"/>
        <v>1096099.6818289906</v>
      </c>
      <c r="F820" s="10"/>
      <c r="G820" s="10"/>
      <c r="H820" s="21">
        <v>0</v>
      </c>
      <c r="I820" s="3" t="b">
        <f t="shared" si="75"/>
        <v>0</v>
      </c>
      <c r="J820" s="10">
        <f t="shared" si="78"/>
        <v>500000</v>
      </c>
      <c r="K820" t="b">
        <f t="shared" si="79"/>
        <v>1</v>
      </c>
    </row>
    <row r="821" spans="2:11" ht="14">
      <c r="B821" s="9">
        <v>67754</v>
      </c>
      <c r="C821" s="3">
        <f t="shared" si="77"/>
        <v>132628061.50130922</v>
      </c>
      <c r="D821" s="1">
        <f t="shared" si="74"/>
        <v>133733295.34715346</v>
      </c>
      <c r="E821" s="10">
        <f t="shared" si="76"/>
        <v>1105233.845844239</v>
      </c>
      <c r="F821" s="10"/>
      <c r="G821" s="10"/>
      <c r="H821" s="21">
        <v>0</v>
      </c>
      <c r="I821" s="3" t="b">
        <f t="shared" si="75"/>
        <v>0</v>
      </c>
      <c r="J821" s="10">
        <f t="shared" si="78"/>
        <v>500000</v>
      </c>
      <c r="K821" t="b">
        <f t="shared" si="79"/>
        <v>1</v>
      </c>
    </row>
    <row r="822" spans="2:11" ht="14">
      <c r="B822" s="9">
        <v>67785</v>
      </c>
      <c r="C822" s="3">
        <f t="shared" si="77"/>
        <v>133733295.34715346</v>
      </c>
      <c r="D822" s="1">
        <f t="shared" si="74"/>
        <v>134847739.4750464</v>
      </c>
      <c r="E822" s="10">
        <f t="shared" si="76"/>
        <v>1114444.1278929412</v>
      </c>
      <c r="F822" s="10"/>
      <c r="G822" s="10"/>
      <c r="H822" s="21">
        <v>0</v>
      </c>
      <c r="I822" s="3" t="b">
        <f t="shared" si="75"/>
        <v>0</v>
      </c>
      <c r="J822" s="10">
        <f t="shared" si="78"/>
        <v>500000</v>
      </c>
      <c r="K822" t="b">
        <f t="shared" si="79"/>
        <v>1</v>
      </c>
    </row>
    <row r="823" spans="2:11" ht="14">
      <c r="B823" s="9">
        <v>67816</v>
      </c>
      <c r="C823" s="3">
        <f t="shared" si="77"/>
        <v>134847739.4750464</v>
      </c>
      <c r="D823" s="1">
        <f t="shared" si="74"/>
        <v>135971470.63733846</v>
      </c>
      <c r="E823" s="10">
        <f t="shared" si="76"/>
        <v>1123731.1622920632</v>
      </c>
      <c r="F823" s="10"/>
      <c r="G823" s="10"/>
      <c r="H823" s="21">
        <v>0</v>
      </c>
      <c r="I823" s="3" t="b">
        <f t="shared" si="75"/>
        <v>0</v>
      </c>
      <c r="J823" s="10">
        <f t="shared" si="78"/>
        <v>500000</v>
      </c>
      <c r="K823" t="b">
        <f t="shared" si="79"/>
        <v>1</v>
      </c>
    </row>
    <row r="824" spans="2:11" ht="14">
      <c r="B824" s="9">
        <v>67846</v>
      </c>
      <c r="C824" s="3">
        <f t="shared" si="77"/>
        <v>135971470.63733846</v>
      </c>
      <c r="D824" s="1">
        <f t="shared" si="74"/>
        <v>137104566.22598293</v>
      </c>
      <c r="E824" s="10">
        <f t="shared" si="76"/>
        <v>1133095.5886444747</v>
      </c>
      <c r="F824" s="10"/>
      <c r="G824" s="10"/>
      <c r="H824" s="21">
        <v>0</v>
      </c>
      <c r="I824" s="3" t="b">
        <f t="shared" si="75"/>
        <v>0</v>
      </c>
      <c r="J824" s="10">
        <f t="shared" si="78"/>
        <v>500000</v>
      </c>
      <c r="K824" t="b">
        <f t="shared" si="79"/>
        <v>1</v>
      </c>
    </row>
    <row r="825" spans="2:11" ht="14">
      <c r="B825" s="9">
        <v>67877</v>
      </c>
      <c r="C825" s="3">
        <f t="shared" si="77"/>
        <v>137104566.22598293</v>
      </c>
      <c r="D825" s="1">
        <f t="shared" si="74"/>
        <v>138247104.27786613</v>
      </c>
      <c r="E825" s="10">
        <f t="shared" si="76"/>
        <v>1142538.0518831909</v>
      </c>
      <c r="F825" s="10"/>
      <c r="G825" s="10"/>
      <c r="H825" s="21">
        <v>0</v>
      </c>
      <c r="I825" s="3" t="b">
        <f t="shared" si="75"/>
        <v>0</v>
      </c>
      <c r="J825" s="10">
        <f t="shared" si="78"/>
        <v>500000</v>
      </c>
      <c r="K825" t="b">
        <f t="shared" si="79"/>
        <v>1</v>
      </c>
    </row>
    <row r="826" spans="2:11" ht="14">
      <c r="B826" s="9">
        <v>67907</v>
      </c>
      <c r="C826" s="3">
        <f t="shared" si="77"/>
        <v>138247104.27786613</v>
      </c>
      <c r="D826" s="1">
        <f t="shared" si="74"/>
        <v>139399163.48018166</v>
      </c>
      <c r="E826" s="10">
        <f t="shared" si="76"/>
        <v>1152059.2023155391</v>
      </c>
      <c r="F826" s="10"/>
      <c r="G826" s="10"/>
      <c r="H826" s="21">
        <v>0</v>
      </c>
      <c r="I826" s="3" t="b">
        <f t="shared" si="75"/>
        <v>0</v>
      </c>
      <c r="J826" s="10">
        <f t="shared" si="78"/>
        <v>500000</v>
      </c>
      <c r="K826" t="b">
        <f t="shared" si="79"/>
        <v>1</v>
      </c>
    </row>
    <row r="827" spans="2:11" ht="14">
      <c r="B827" s="9">
        <v>67938</v>
      </c>
      <c r="C827" s="3">
        <f t="shared" si="77"/>
        <v>139399163.48018166</v>
      </c>
      <c r="D827" s="1">
        <f t="shared" si="74"/>
        <v>140560823.17584985</v>
      </c>
      <c r="E827" s="10">
        <f t="shared" si="76"/>
        <v>1161659.6956681907</v>
      </c>
      <c r="F827" s="10"/>
      <c r="G827" s="10"/>
      <c r="H827" s="21">
        <v>0</v>
      </c>
      <c r="I827" s="3" t="b">
        <f t="shared" si="75"/>
        <v>0</v>
      </c>
      <c r="J827" s="10">
        <f t="shared" si="78"/>
        <v>500000</v>
      </c>
      <c r="K827" t="b">
        <f t="shared" si="79"/>
        <v>1</v>
      </c>
    </row>
    <row r="828" spans="2:11" ht="14">
      <c r="B828" s="9">
        <v>67969</v>
      </c>
      <c r="C828" s="3">
        <f t="shared" si="77"/>
        <v>140560823.17584985</v>
      </c>
      <c r="D828" s="1">
        <f t="shared" si="74"/>
        <v>141732163.36898193</v>
      </c>
      <c r="E828" s="10">
        <f t="shared" si="76"/>
        <v>1171340.1931320727</v>
      </c>
      <c r="F828" s="10"/>
      <c r="G828" s="10"/>
      <c r="H828" s="21">
        <v>0</v>
      </c>
      <c r="I828" s="3" t="b">
        <f t="shared" si="75"/>
        <v>0</v>
      </c>
      <c r="J828" s="10">
        <f t="shared" si="78"/>
        <v>500000</v>
      </c>
      <c r="K828" t="b">
        <f t="shared" si="79"/>
        <v>1</v>
      </c>
    </row>
    <row r="829" spans="2:11" ht="14">
      <c r="B829" s="9">
        <v>67997</v>
      </c>
      <c r="C829" s="3">
        <f t="shared" si="77"/>
        <v>141732163.36898193</v>
      </c>
      <c r="D829" s="1">
        <f t="shared" si="74"/>
        <v>142913264.7303901</v>
      </c>
      <c r="E829" s="10">
        <f t="shared" si="76"/>
        <v>1181101.361408174</v>
      </c>
      <c r="F829" s="10"/>
      <c r="G829" s="10"/>
      <c r="H829" s="21">
        <v>0</v>
      </c>
      <c r="I829" s="3" t="b">
        <f t="shared" si="75"/>
        <v>0</v>
      </c>
      <c r="J829" s="10">
        <f t="shared" si="78"/>
        <v>500000</v>
      </c>
      <c r="K829" t="b">
        <f t="shared" si="79"/>
        <v>1</v>
      </c>
    </row>
    <row r="830" spans="2:11" ht="14">
      <c r="B830" s="9">
        <v>68028</v>
      </c>
      <c r="C830" s="3">
        <f t="shared" si="77"/>
        <v>142913264.7303901</v>
      </c>
      <c r="D830" s="1">
        <f t="shared" si="74"/>
        <v>144104208.60314333</v>
      </c>
      <c r="E830" s="10">
        <f t="shared" si="76"/>
        <v>1190943.8727532327</v>
      </c>
      <c r="F830" s="10"/>
      <c r="G830" s="10"/>
      <c r="H830" s="21">
        <v>0</v>
      </c>
      <c r="I830" s="3" t="b">
        <f t="shared" si="75"/>
        <v>0</v>
      </c>
      <c r="J830" s="10">
        <f t="shared" si="78"/>
        <v>500000</v>
      </c>
      <c r="K830" t="b">
        <f t="shared" si="79"/>
        <v>1</v>
      </c>
    </row>
    <row r="831" spans="2:11" ht="14">
      <c r="B831" s="9">
        <v>68058</v>
      </c>
      <c r="C831" s="3">
        <f t="shared" si="77"/>
        <v>144104208.60314333</v>
      </c>
      <c r="D831" s="1">
        <f t="shared" si="74"/>
        <v>145305077.00816953</v>
      </c>
      <c r="E831" s="10">
        <f t="shared" si="76"/>
        <v>1200868.4050261974</v>
      </c>
      <c r="F831" s="10"/>
      <c r="G831" s="10"/>
      <c r="H831" s="21">
        <v>0</v>
      </c>
      <c r="I831" s="3" t="b">
        <f t="shared" si="75"/>
        <v>0</v>
      </c>
      <c r="J831" s="10">
        <f t="shared" si="78"/>
        <v>500000</v>
      </c>
      <c r="K831" t="b">
        <f t="shared" si="79"/>
        <v>1</v>
      </c>
    </row>
    <row r="832" spans="2:11" ht="14">
      <c r="B832" s="9">
        <v>68089</v>
      </c>
      <c r="C832" s="3">
        <f t="shared" si="77"/>
        <v>145305077.00816953</v>
      </c>
      <c r="D832" s="1">
        <f t="shared" si="74"/>
        <v>146515952.64990428</v>
      </c>
      <c r="E832" s="10">
        <f t="shared" si="76"/>
        <v>1210875.6417347491</v>
      </c>
      <c r="F832" s="10"/>
      <c r="G832" s="10"/>
      <c r="H832" s="21">
        <v>0</v>
      </c>
      <c r="I832" s="3" t="b">
        <f t="shared" si="75"/>
        <v>0</v>
      </c>
      <c r="J832" s="10">
        <f t="shared" si="78"/>
        <v>500000</v>
      </c>
      <c r="K832" t="b">
        <f t="shared" si="79"/>
        <v>1</v>
      </c>
    </row>
    <row r="833" spans="2:11" ht="14">
      <c r="B833" s="9">
        <v>68119</v>
      </c>
      <c r="C833" s="3">
        <f t="shared" si="77"/>
        <v>146515952.64990428</v>
      </c>
      <c r="D833" s="1">
        <f t="shared" si="74"/>
        <v>147736918.92198682</v>
      </c>
      <c r="E833" s="10">
        <f t="shared" si="76"/>
        <v>1220966.2720825374</v>
      </c>
      <c r="F833" s="10"/>
      <c r="G833" s="10"/>
      <c r="H833" s="21">
        <v>0</v>
      </c>
      <c r="I833" s="3" t="b">
        <f t="shared" si="75"/>
        <v>0</v>
      </c>
      <c r="J833" s="10">
        <f t="shared" si="78"/>
        <v>500000</v>
      </c>
      <c r="K833" t="b">
        <f t="shared" si="79"/>
        <v>1</v>
      </c>
    </row>
    <row r="834" spans="2:11" ht="14">
      <c r="B834" s="9">
        <v>68150</v>
      </c>
      <c r="C834" s="3">
        <f t="shared" si="77"/>
        <v>147736918.92198682</v>
      </c>
      <c r="D834" s="1">
        <f t="shared" si="74"/>
        <v>148968059.91300339</v>
      </c>
      <c r="E834" s="10">
        <f t="shared" si="76"/>
        <v>1231140.9910165668</v>
      </c>
      <c r="F834" s="10"/>
      <c r="G834" s="10"/>
      <c r="H834" s="21">
        <v>0</v>
      </c>
      <c r="I834" s="3" t="b">
        <f t="shared" si="75"/>
        <v>0</v>
      </c>
      <c r="J834" s="10">
        <f t="shared" si="78"/>
        <v>500000</v>
      </c>
      <c r="K834" t="b">
        <f t="shared" si="79"/>
        <v>1</v>
      </c>
    </row>
    <row r="835" spans="2:11" ht="14">
      <c r="B835" s="9">
        <v>68181</v>
      </c>
      <c r="C835" s="3">
        <f t="shared" si="77"/>
        <v>148968059.91300339</v>
      </c>
      <c r="D835" s="1">
        <f t="shared" si="74"/>
        <v>150209460.41227841</v>
      </c>
      <c r="E835" s="10">
        <f t="shared" si="76"/>
        <v>1241400.4992750287</v>
      </c>
      <c r="F835" s="10"/>
      <c r="G835" s="10"/>
      <c r="H835" s="21">
        <v>0</v>
      </c>
      <c r="I835" s="3" t="b">
        <f t="shared" si="75"/>
        <v>0</v>
      </c>
      <c r="J835" s="10">
        <f t="shared" si="78"/>
        <v>500000</v>
      </c>
      <c r="K835" t="b">
        <f t="shared" si="79"/>
        <v>1</v>
      </c>
    </row>
    <row r="836" spans="2:11" ht="14">
      <c r="B836" s="9">
        <v>68211</v>
      </c>
      <c r="C836" s="3">
        <f t="shared" si="77"/>
        <v>150209460.41227841</v>
      </c>
      <c r="D836" s="1">
        <f t="shared" si="74"/>
        <v>151461205.91571406</v>
      </c>
      <c r="E836" s="10">
        <f t="shared" si="76"/>
        <v>1251745.5034356415</v>
      </c>
      <c r="F836" s="10"/>
      <c r="G836" s="10"/>
      <c r="H836" s="21">
        <v>0</v>
      </c>
      <c r="I836" s="3" t="b">
        <f t="shared" si="75"/>
        <v>0</v>
      </c>
      <c r="J836" s="10">
        <f t="shared" si="78"/>
        <v>500000</v>
      </c>
      <c r="K836" t="b">
        <f t="shared" si="79"/>
        <v>1</v>
      </c>
    </row>
    <row r="837" spans="2:11" ht="14">
      <c r="B837" s="9">
        <v>68242</v>
      </c>
      <c r="C837" s="3">
        <f t="shared" si="77"/>
        <v>151461205.91571406</v>
      </c>
      <c r="D837" s="1">
        <f t="shared" si="74"/>
        <v>152723382.63167834</v>
      </c>
      <c r="E837" s="10">
        <f t="shared" si="76"/>
        <v>1262176.7159642875</v>
      </c>
      <c r="F837" s="10"/>
      <c r="G837" s="10"/>
      <c r="H837" s="21">
        <v>0</v>
      </c>
      <c r="I837" s="3" t="b">
        <f t="shared" si="75"/>
        <v>0</v>
      </c>
      <c r="J837" s="10">
        <f t="shared" si="78"/>
        <v>500000</v>
      </c>
      <c r="K837" t="b">
        <f t="shared" si="79"/>
        <v>1</v>
      </c>
    </row>
    <row r="838" spans="2:11" ht="14">
      <c r="B838" s="9">
        <v>68272</v>
      </c>
      <c r="C838" s="3">
        <f t="shared" si="77"/>
        <v>152723382.63167834</v>
      </c>
      <c r="D838" s="1">
        <f t="shared" si="74"/>
        <v>153996077.48694232</v>
      </c>
      <c r="E838" s="10">
        <f t="shared" si="76"/>
        <v>1272694.8552639782</v>
      </c>
      <c r="F838" s="10"/>
      <c r="G838" s="10"/>
      <c r="H838" s="21">
        <v>0</v>
      </c>
      <c r="I838" s="3" t="b">
        <f t="shared" si="75"/>
        <v>0</v>
      </c>
      <c r="J838" s="10">
        <f t="shared" si="78"/>
        <v>500000</v>
      </c>
      <c r="K838" t="b">
        <f t="shared" si="79"/>
        <v>1</v>
      </c>
    </row>
    <row r="839" spans="2:11" ht="14">
      <c r="B839" s="9">
        <v>68303</v>
      </c>
      <c r="C839" s="3">
        <f t="shared" si="77"/>
        <v>153996077.48694232</v>
      </c>
      <c r="D839" s="1">
        <f t="shared" si="74"/>
        <v>155279378.13266683</v>
      </c>
      <c r="E839" s="10">
        <f t="shared" si="76"/>
        <v>1283300.6457245052</v>
      </c>
      <c r="F839" s="10"/>
      <c r="G839" s="10"/>
      <c r="H839" s="21">
        <v>0</v>
      </c>
      <c r="I839" s="3" t="b">
        <f t="shared" si="75"/>
        <v>0</v>
      </c>
      <c r="J839" s="10">
        <f t="shared" si="78"/>
        <v>500000</v>
      </c>
      <c r="K839" t="b">
        <f t="shared" si="79"/>
        <v>1</v>
      </c>
    </row>
    <row r="840" spans="2:11" ht="14">
      <c r="B840" s="9">
        <v>68334</v>
      </c>
      <c r="C840" s="3">
        <f t="shared" si="77"/>
        <v>155279378.13266683</v>
      </c>
      <c r="D840" s="1">
        <f t="shared" si="74"/>
        <v>156573372.95043904</v>
      </c>
      <c r="E840" s="10">
        <f t="shared" si="76"/>
        <v>1293994.8177722096</v>
      </c>
      <c r="F840" s="10"/>
      <c r="G840" s="10"/>
      <c r="H840" s="21">
        <v>0</v>
      </c>
      <c r="I840" s="3" t="b">
        <f t="shared" si="75"/>
        <v>0</v>
      </c>
      <c r="J840" s="10">
        <f t="shared" si="78"/>
        <v>500000</v>
      </c>
      <c r="K840" t="b">
        <f t="shared" si="79"/>
        <v>1</v>
      </c>
    </row>
    <row r="841" spans="2:11" ht="14">
      <c r="B841" s="9">
        <v>68362</v>
      </c>
      <c r="C841" s="3">
        <f t="shared" si="77"/>
        <v>156573372.95043904</v>
      </c>
      <c r="D841" s="1">
        <f t="shared" si="74"/>
        <v>157878151.05835935</v>
      </c>
      <c r="E841" s="10">
        <f t="shared" si="76"/>
        <v>1304778.1079203188</v>
      </c>
      <c r="F841" s="10"/>
      <c r="G841" s="10"/>
      <c r="H841" s="21">
        <v>0</v>
      </c>
      <c r="I841" s="3" t="b">
        <f t="shared" si="75"/>
        <v>0</v>
      </c>
      <c r="J841" s="10">
        <f t="shared" si="78"/>
        <v>500000</v>
      </c>
      <c r="K841" t="b">
        <f t="shared" si="79"/>
        <v>1</v>
      </c>
    </row>
    <row r="842" spans="2:11" ht="14">
      <c r="B842" s="9">
        <v>68393</v>
      </c>
      <c r="C842" s="3">
        <f t="shared" si="77"/>
        <v>157878151.05835935</v>
      </c>
      <c r="D842" s="1">
        <f t="shared" si="74"/>
        <v>159193802.31717902</v>
      </c>
      <c r="E842" s="10">
        <f t="shared" si="76"/>
        <v>1315651.2588196695</v>
      </c>
      <c r="F842" s="10"/>
      <c r="G842" s="10"/>
      <c r="H842" s="21">
        <v>0</v>
      </c>
      <c r="I842" s="3" t="b">
        <f t="shared" si="75"/>
        <v>0</v>
      </c>
      <c r="J842" s="10">
        <f t="shared" si="78"/>
        <v>500000</v>
      </c>
      <c r="K842" t="b">
        <f t="shared" si="79"/>
        <v>1</v>
      </c>
    </row>
    <row r="843" spans="2:11" ht="14">
      <c r="B843" s="9">
        <v>68423</v>
      </c>
      <c r="C843" s="3">
        <f t="shared" si="77"/>
        <v>159193802.31717902</v>
      </c>
      <c r="D843" s="1">
        <f t="shared" si="74"/>
        <v>160520417.33648884</v>
      </c>
      <c r="E843" s="10">
        <f t="shared" si="76"/>
        <v>1326615.0193098187</v>
      </c>
      <c r="F843" s="10"/>
      <c r="G843" s="10"/>
      <c r="H843" s="21">
        <v>0</v>
      </c>
      <c r="I843" s="3" t="b">
        <f t="shared" si="75"/>
        <v>0</v>
      </c>
      <c r="J843" s="10">
        <f t="shared" si="78"/>
        <v>500000</v>
      </c>
      <c r="K843" t="b">
        <f t="shared" si="79"/>
        <v>1</v>
      </c>
    </row>
    <row r="844" spans="2:11" ht="14">
      <c r="B844" s="9">
        <v>68454</v>
      </c>
      <c r="C844" s="3">
        <f t="shared" si="77"/>
        <v>160520417.33648884</v>
      </c>
      <c r="D844" s="1">
        <f t="shared" si="74"/>
        <v>161858087.48095956</v>
      </c>
      <c r="E844" s="10">
        <f t="shared" si="76"/>
        <v>1337670.1444707215</v>
      </c>
      <c r="F844" s="10"/>
      <c r="G844" s="10"/>
      <c r="H844" s="21">
        <v>0</v>
      </c>
      <c r="I844" s="3" t="b">
        <f t="shared" si="75"/>
        <v>0</v>
      </c>
      <c r="J844" s="10">
        <f t="shared" si="78"/>
        <v>500000</v>
      </c>
      <c r="K844" t="b">
        <f t="shared" si="79"/>
        <v>1</v>
      </c>
    </row>
    <row r="845" spans="2:11" ht="14">
      <c r="B845" s="9">
        <v>68484</v>
      </c>
      <c r="C845" s="3">
        <f t="shared" si="77"/>
        <v>161858087.48095956</v>
      </c>
      <c r="D845" s="1">
        <f t="shared" si="74"/>
        <v>163206904.87663421</v>
      </c>
      <c r="E845" s="10">
        <f t="shared" si="76"/>
        <v>1348817.3956746459</v>
      </c>
      <c r="F845" s="10"/>
      <c r="G845" s="10"/>
      <c r="H845" s="21">
        <v>0</v>
      </c>
      <c r="I845" s="3" t="b">
        <f t="shared" si="75"/>
        <v>0</v>
      </c>
      <c r="J845" s="10">
        <f t="shared" si="78"/>
        <v>500000</v>
      </c>
      <c r="K845" t="b">
        <f t="shared" si="79"/>
        <v>1</v>
      </c>
    </row>
    <row r="846" spans="2:11" ht="14">
      <c r="B846" s="9">
        <v>68515</v>
      </c>
      <c r="C846" s="3">
        <f t="shared" si="77"/>
        <v>163206904.87663421</v>
      </c>
      <c r="D846" s="1">
        <f t="shared" si="74"/>
        <v>164566962.41727284</v>
      </c>
      <c r="E846" s="10">
        <f t="shared" si="76"/>
        <v>1360057.5406386256</v>
      </c>
      <c r="F846" s="10"/>
      <c r="G846" s="10"/>
      <c r="H846" s="21">
        <v>0</v>
      </c>
      <c r="I846" s="3" t="b">
        <f t="shared" si="75"/>
        <v>0</v>
      </c>
      <c r="J846" s="10">
        <f t="shared" si="78"/>
        <v>500000</v>
      </c>
      <c r="K846" t="b">
        <f t="shared" si="79"/>
        <v>1</v>
      </c>
    </row>
    <row r="847" spans="2:11" ht="14">
      <c r="B847" s="9">
        <v>68546</v>
      </c>
      <c r="C847" s="3">
        <f t="shared" si="77"/>
        <v>164566962.41727284</v>
      </c>
      <c r="D847" s="1">
        <f t="shared" si="74"/>
        <v>165938353.77075011</v>
      </c>
      <c r="E847" s="10">
        <f t="shared" si="76"/>
        <v>1371391.3534772694</v>
      </c>
      <c r="F847" s="10"/>
      <c r="G847" s="10"/>
      <c r="H847" s="21">
        <v>0</v>
      </c>
      <c r="I847" s="3" t="b">
        <f t="shared" si="75"/>
        <v>0</v>
      </c>
      <c r="J847" s="10">
        <f t="shared" si="78"/>
        <v>500000</v>
      </c>
      <c r="K847" t="b">
        <f t="shared" si="79"/>
        <v>1</v>
      </c>
    </row>
    <row r="848" spans="2:11" ht="14">
      <c r="B848" s="9">
        <v>68576</v>
      </c>
      <c r="C848" s="3">
        <f t="shared" si="77"/>
        <v>165938353.77075011</v>
      </c>
      <c r="D848" s="1">
        <f t="shared" si="74"/>
        <v>167321173.38550636</v>
      </c>
      <c r="E848" s="10">
        <f t="shared" si="76"/>
        <v>1382819.6147562563</v>
      </c>
      <c r="F848" s="10"/>
      <c r="G848" s="10"/>
      <c r="H848" s="21">
        <v>0</v>
      </c>
      <c r="I848" s="3" t="b">
        <f t="shared" si="75"/>
        <v>0</v>
      </c>
      <c r="J848" s="10">
        <f t="shared" si="78"/>
        <v>500000</v>
      </c>
      <c r="K848" t="b">
        <f t="shared" si="79"/>
        <v>1</v>
      </c>
    </row>
    <row r="849" spans="2:11" ht="14">
      <c r="B849" s="9">
        <v>68607</v>
      </c>
      <c r="C849" s="3">
        <f t="shared" si="77"/>
        <v>167321173.38550636</v>
      </c>
      <c r="D849" s="1">
        <f t="shared" si="74"/>
        <v>168715516.49705225</v>
      </c>
      <c r="E849" s="10">
        <f t="shared" si="76"/>
        <v>1394343.1115458906</v>
      </c>
      <c r="F849" s="10"/>
      <c r="G849" s="10"/>
      <c r="H849" s="21">
        <v>0</v>
      </c>
      <c r="I849" s="3" t="b">
        <f t="shared" si="75"/>
        <v>0</v>
      </c>
      <c r="J849" s="10">
        <f t="shared" si="78"/>
        <v>500000</v>
      </c>
      <c r="K849" t="b">
        <f t="shared" si="79"/>
        <v>1</v>
      </c>
    </row>
    <row r="850" spans="2:11" ht="14">
      <c r="B850" s="9">
        <v>68637</v>
      </c>
      <c r="C850" s="3">
        <f t="shared" si="77"/>
        <v>168715516.49705225</v>
      </c>
      <c r="D850" s="1">
        <f t="shared" si="74"/>
        <v>170121479.13452768</v>
      </c>
      <c r="E850" s="10">
        <f t="shared" si="76"/>
        <v>1405962.637475431</v>
      </c>
      <c r="F850" s="10"/>
      <c r="G850" s="10"/>
      <c r="H850" s="21">
        <v>0</v>
      </c>
      <c r="I850" s="3" t="b">
        <f t="shared" si="75"/>
        <v>0</v>
      </c>
      <c r="J850" s="10">
        <f t="shared" si="78"/>
        <v>500000</v>
      </c>
      <c r="K850" t="b">
        <f t="shared" si="79"/>
        <v>1</v>
      </c>
    </row>
    <row r="851" spans="2:11" ht="14">
      <c r="B851" s="9">
        <v>68668</v>
      </c>
      <c r="C851" s="3">
        <f t="shared" si="77"/>
        <v>170121479.13452768</v>
      </c>
      <c r="D851" s="1">
        <f t="shared" si="74"/>
        <v>171539158.1273154</v>
      </c>
      <c r="E851" s="10">
        <f t="shared" si="76"/>
        <v>1417678.9927877188</v>
      </c>
      <c r="F851" s="10"/>
      <c r="G851" s="10"/>
      <c r="H851" s="21">
        <v>0</v>
      </c>
      <c r="I851" s="3" t="b">
        <f t="shared" si="75"/>
        <v>0</v>
      </c>
      <c r="J851" s="10">
        <f t="shared" si="78"/>
        <v>500000</v>
      </c>
      <c r="K851" t="b">
        <f t="shared" si="79"/>
        <v>1</v>
      </c>
    </row>
    <row r="852" spans="2:11" ht="14">
      <c r="B852" s="9">
        <v>68699</v>
      </c>
      <c r="C852" s="3">
        <f t="shared" si="77"/>
        <v>171539158.1273154</v>
      </c>
      <c r="D852" s="1">
        <f t="shared" si="74"/>
        <v>172968651.11170968</v>
      </c>
      <c r="E852" s="10">
        <f t="shared" si="76"/>
        <v>1429492.9843942821</v>
      </c>
      <c r="F852" s="10"/>
      <c r="G852" s="10"/>
      <c r="H852" s="21">
        <v>0</v>
      </c>
      <c r="I852" s="3" t="b">
        <f t="shared" si="75"/>
        <v>0</v>
      </c>
      <c r="J852" s="10">
        <f t="shared" si="78"/>
        <v>500000</v>
      </c>
      <c r="K852" t="b">
        <f t="shared" si="79"/>
        <v>1</v>
      </c>
    </row>
    <row r="853" spans="2:11" ht="14">
      <c r="B853" s="9">
        <v>68728</v>
      </c>
      <c r="C853" s="3">
        <f t="shared" si="77"/>
        <v>172968651.11170968</v>
      </c>
      <c r="D853" s="1">
        <f t="shared" si="74"/>
        <v>174410056.5376406</v>
      </c>
      <c r="E853" s="10">
        <f t="shared" si="76"/>
        <v>1441405.4259309173</v>
      </c>
      <c r="F853" s="10"/>
      <c r="G853" s="10"/>
      <c r="H853" s="21">
        <v>0</v>
      </c>
      <c r="I853" s="3" t="b">
        <f t="shared" si="75"/>
        <v>0</v>
      </c>
      <c r="J853" s="10">
        <f t="shared" si="78"/>
        <v>500000</v>
      </c>
      <c r="K853" t="b">
        <f t="shared" si="79"/>
        <v>1</v>
      </c>
    </row>
    <row r="854" spans="2:11" ht="14">
      <c r="B854" s="9">
        <v>68759</v>
      </c>
      <c r="C854" s="3">
        <f t="shared" si="77"/>
        <v>174410056.5376406</v>
      </c>
      <c r="D854" s="1">
        <f t="shared" si="74"/>
        <v>175863473.67545426</v>
      </c>
      <c r="E854" s="10">
        <f t="shared" si="76"/>
        <v>1453417.1378136575</v>
      </c>
      <c r="F854" s="10"/>
      <c r="G854" s="10"/>
      <c r="H854" s="21">
        <v>0</v>
      </c>
      <c r="I854" s="3" t="b">
        <f t="shared" si="75"/>
        <v>0</v>
      </c>
      <c r="J854" s="10">
        <f t="shared" si="78"/>
        <v>500000</v>
      </c>
      <c r="K854" t="b">
        <f t="shared" si="79"/>
        <v>1</v>
      </c>
    </row>
    <row r="855" spans="2:11" ht="14">
      <c r="B855" s="9">
        <v>68789</v>
      </c>
      <c r="C855" s="3">
        <f t="shared" si="77"/>
        <v>175863473.67545426</v>
      </c>
      <c r="D855" s="1">
        <f t="shared" si="74"/>
        <v>177329002.62274972</v>
      </c>
      <c r="E855" s="10">
        <f t="shared" si="76"/>
        <v>1465528.9472954571</v>
      </c>
      <c r="F855" s="10"/>
      <c r="G855" s="10"/>
      <c r="H855" s="21">
        <v>0</v>
      </c>
      <c r="I855" s="3" t="b">
        <f t="shared" si="75"/>
        <v>0</v>
      </c>
      <c r="J855" s="10">
        <f t="shared" si="78"/>
        <v>500000</v>
      </c>
      <c r="K855" t="b">
        <f t="shared" si="79"/>
        <v>1</v>
      </c>
    </row>
    <row r="856" spans="2:11" ht="14">
      <c r="B856" s="9">
        <v>68820</v>
      </c>
      <c r="C856" s="3">
        <f t="shared" si="77"/>
        <v>177329002.62274972</v>
      </c>
      <c r="D856" s="1">
        <f t="shared" si="74"/>
        <v>178806744.31127262</v>
      </c>
      <c r="E856" s="10">
        <f t="shared" si="76"/>
        <v>1477741.6885229051</v>
      </c>
      <c r="F856" s="10"/>
      <c r="G856" s="10"/>
      <c r="H856" s="21">
        <v>0</v>
      </c>
      <c r="I856" s="3" t="b">
        <f t="shared" si="75"/>
        <v>0</v>
      </c>
      <c r="J856" s="10">
        <f t="shared" si="78"/>
        <v>500000</v>
      </c>
      <c r="K856" t="b">
        <f t="shared" si="79"/>
        <v>1</v>
      </c>
    </row>
    <row r="857" spans="2:11" ht="14">
      <c r="B857" s="9">
        <v>68850</v>
      </c>
      <c r="C857" s="3">
        <f t="shared" si="77"/>
        <v>178806744.31127262</v>
      </c>
      <c r="D857" s="1">
        <f t="shared" ref="D857:D920" si="80">(C857+H857+I857)*(1+$F$10)</f>
        <v>180296800.51386654</v>
      </c>
      <c r="E857" s="10">
        <f t="shared" si="76"/>
        <v>1490056.2025939226</v>
      </c>
      <c r="F857" s="10"/>
      <c r="G857" s="10"/>
      <c r="H857" s="21">
        <v>0</v>
      </c>
      <c r="I857" s="3" t="b">
        <f t="shared" ref="I857:I920" si="81">IF($C$13&gt;=B857,0,IF(K856=FALSE,$C$11))</f>
        <v>0</v>
      </c>
      <c r="J857" s="10">
        <f t="shared" si="78"/>
        <v>500000</v>
      </c>
      <c r="K857" t="b">
        <f t="shared" si="79"/>
        <v>1</v>
      </c>
    </row>
    <row r="858" spans="2:11" ht="14">
      <c r="B858" s="9">
        <v>68881</v>
      </c>
      <c r="C858" s="3">
        <f t="shared" si="77"/>
        <v>180296800.51386654</v>
      </c>
      <c r="D858" s="1">
        <f t="shared" si="80"/>
        <v>181799273.85148209</v>
      </c>
      <c r="E858" s="10">
        <f t="shared" ref="E858:E921" si="82">D858-C858</f>
        <v>1502473.3376155496</v>
      </c>
      <c r="F858" s="10"/>
      <c r="G858" s="10"/>
      <c r="H858" s="21">
        <v>0</v>
      </c>
      <c r="I858" s="3" t="b">
        <f t="shared" si="81"/>
        <v>0</v>
      </c>
      <c r="J858" s="10">
        <f t="shared" si="78"/>
        <v>500000</v>
      </c>
      <c r="K858" t="b">
        <f t="shared" si="79"/>
        <v>1</v>
      </c>
    </row>
    <row r="859" spans="2:11" ht="14">
      <c r="B859" s="9">
        <v>68912</v>
      </c>
      <c r="C859" s="3">
        <f t="shared" ref="C859:C922" si="83">D858</f>
        <v>181799273.85148209</v>
      </c>
      <c r="D859" s="1">
        <f t="shared" si="80"/>
        <v>183314267.80024445</v>
      </c>
      <c r="E859" s="10">
        <f t="shared" si="82"/>
        <v>1514993.9487623572</v>
      </c>
      <c r="F859" s="10"/>
      <c r="G859" s="10"/>
      <c r="H859" s="21">
        <v>0</v>
      </c>
      <c r="I859" s="3" t="b">
        <f t="shared" si="81"/>
        <v>0</v>
      </c>
      <c r="J859" s="10">
        <f t="shared" si="78"/>
        <v>500000</v>
      </c>
      <c r="K859" t="b">
        <f t="shared" si="79"/>
        <v>1</v>
      </c>
    </row>
    <row r="860" spans="2:11" ht="14">
      <c r="B860" s="9">
        <v>68942</v>
      </c>
      <c r="C860" s="3">
        <f t="shared" si="83"/>
        <v>183314267.80024445</v>
      </c>
      <c r="D860" s="1">
        <f t="shared" si="80"/>
        <v>184841886.69857982</v>
      </c>
      <c r="E860" s="10">
        <f t="shared" si="82"/>
        <v>1527618.8983353674</v>
      </c>
      <c r="F860" s="10"/>
      <c r="G860" s="10"/>
      <c r="H860" s="21">
        <v>0</v>
      </c>
      <c r="I860" s="3" t="b">
        <f t="shared" si="81"/>
        <v>0</v>
      </c>
      <c r="J860" s="10">
        <f t="shared" si="78"/>
        <v>500000</v>
      </c>
      <c r="K860" t="b">
        <f t="shared" si="79"/>
        <v>1</v>
      </c>
    </row>
    <row r="861" spans="2:11" ht="14">
      <c r="B861" s="9">
        <v>68973</v>
      </c>
      <c r="C861" s="3">
        <f t="shared" si="83"/>
        <v>184841886.69857982</v>
      </c>
      <c r="D861" s="1">
        <f t="shared" si="80"/>
        <v>186382235.7544013</v>
      </c>
      <c r="E861" s="10">
        <f t="shared" si="82"/>
        <v>1540349.0558214784</v>
      </c>
      <c r="F861" s="10"/>
      <c r="G861" s="10"/>
      <c r="H861" s="21">
        <v>0</v>
      </c>
      <c r="I861" s="3" t="b">
        <f t="shared" si="81"/>
        <v>0</v>
      </c>
      <c r="J861" s="10">
        <f t="shared" si="78"/>
        <v>500000</v>
      </c>
      <c r="K861" t="b">
        <f t="shared" si="79"/>
        <v>1</v>
      </c>
    </row>
    <row r="862" spans="2:11" ht="14">
      <c r="B862" s="9">
        <v>69003</v>
      </c>
      <c r="C862" s="3">
        <f t="shared" si="83"/>
        <v>186382235.7544013</v>
      </c>
      <c r="D862" s="1">
        <f t="shared" si="80"/>
        <v>187935421.05235463</v>
      </c>
      <c r="E862" s="10">
        <f t="shared" si="82"/>
        <v>1553185.2979533374</v>
      </c>
      <c r="F862" s="10"/>
      <c r="G862" s="10"/>
      <c r="H862" s="21">
        <v>0</v>
      </c>
      <c r="I862" s="3" t="b">
        <f t="shared" si="81"/>
        <v>0</v>
      </c>
      <c r="J862" s="10">
        <f t="shared" si="78"/>
        <v>500000</v>
      </c>
      <c r="K862" t="b">
        <f t="shared" si="79"/>
        <v>1</v>
      </c>
    </row>
    <row r="863" spans="2:11" ht="14">
      <c r="B863" s="9">
        <v>69034</v>
      </c>
      <c r="C863" s="3">
        <f t="shared" si="83"/>
        <v>187935421.05235463</v>
      </c>
      <c r="D863" s="1">
        <f t="shared" si="80"/>
        <v>189501549.56112424</v>
      </c>
      <c r="E863" s="10">
        <f t="shared" si="82"/>
        <v>1566128.5087696016</v>
      </c>
      <c r="F863" s="10"/>
      <c r="G863" s="10"/>
      <c r="H863" s="21">
        <v>0</v>
      </c>
      <c r="I863" s="3" t="b">
        <f t="shared" si="81"/>
        <v>0</v>
      </c>
      <c r="J863" s="10">
        <f t="shared" si="78"/>
        <v>500000</v>
      </c>
      <c r="K863" t="b">
        <f t="shared" si="79"/>
        <v>1</v>
      </c>
    </row>
    <row r="864" spans="2:11" ht="14">
      <c r="B864" s="9">
        <v>69065</v>
      </c>
      <c r="C864" s="3">
        <f t="shared" si="83"/>
        <v>189501549.56112424</v>
      </c>
      <c r="D864" s="1">
        <f t="shared" si="80"/>
        <v>191080729.14080027</v>
      </c>
      <c r="E864" s="10">
        <f t="shared" si="82"/>
        <v>1579179.5796760321</v>
      </c>
      <c r="F864" s="10"/>
      <c r="G864" s="10"/>
      <c r="H864" s="21">
        <v>0</v>
      </c>
      <c r="I864" s="3" t="b">
        <f t="shared" si="81"/>
        <v>0</v>
      </c>
      <c r="J864" s="10">
        <f t="shared" si="78"/>
        <v>500000</v>
      </c>
      <c r="K864" t="b">
        <f t="shared" si="79"/>
        <v>1</v>
      </c>
    </row>
    <row r="865" spans="2:11" ht="14">
      <c r="B865" s="9">
        <v>69093</v>
      </c>
      <c r="C865" s="3">
        <f t="shared" si="83"/>
        <v>191080729.14080027</v>
      </c>
      <c r="D865" s="1">
        <f t="shared" si="80"/>
        <v>192673068.55030692</v>
      </c>
      <c r="E865" s="10">
        <f t="shared" si="82"/>
        <v>1592339.4095066488</v>
      </c>
      <c r="F865" s="10"/>
      <c r="G865" s="10"/>
      <c r="H865" s="21">
        <v>0</v>
      </c>
      <c r="I865" s="3" t="b">
        <f t="shared" si="81"/>
        <v>0</v>
      </c>
      <c r="J865" s="10">
        <f t="shared" si="78"/>
        <v>500000</v>
      </c>
      <c r="K865" t="b">
        <f t="shared" si="79"/>
        <v>1</v>
      </c>
    </row>
    <row r="866" spans="2:11" ht="14">
      <c r="B866" s="9">
        <v>69124</v>
      </c>
      <c r="C866" s="3">
        <f t="shared" si="83"/>
        <v>192673068.55030692</v>
      </c>
      <c r="D866" s="1">
        <f t="shared" si="80"/>
        <v>194278677.45489281</v>
      </c>
      <c r="E866" s="10">
        <f t="shared" si="82"/>
        <v>1605608.9045858979</v>
      </c>
      <c r="F866" s="10"/>
      <c r="G866" s="10"/>
      <c r="H866" s="21">
        <v>0</v>
      </c>
      <c r="I866" s="3" t="b">
        <f t="shared" si="81"/>
        <v>0</v>
      </c>
      <c r="J866" s="10">
        <f t="shared" si="78"/>
        <v>500000</v>
      </c>
      <c r="K866" t="b">
        <f t="shared" si="79"/>
        <v>1</v>
      </c>
    </row>
    <row r="867" spans="2:11" ht="14">
      <c r="B867" s="9">
        <v>69154</v>
      </c>
      <c r="C867" s="3">
        <f t="shared" si="83"/>
        <v>194278677.45489281</v>
      </c>
      <c r="D867" s="1">
        <f t="shared" si="80"/>
        <v>195897666.43368357</v>
      </c>
      <c r="E867" s="10">
        <f t="shared" si="82"/>
        <v>1618988.97879076</v>
      </c>
      <c r="F867" s="10"/>
      <c r="G867" s="10"/>
      <c r="H867" s="21">
        <v>0</v>
      </c>
      <c r="I867" s="3" t="b">
        <f t="shared" si="81"/>
        <v>0</v>
      </c>
      <c r="J867" s="10">
        <f t="shared" si="78"/>
        <v>500000</v>
      </c>
      <c r="K867" t="b">
        <f t="shared" si="79"/>
        <v>1</v>
      </c>
    </row>
    <row r="868" spans="2:11" ht="14">
      <c r="B868" s="9">
        <v>69185</v>
      </c>
      <c r="C868" s="3">
        <f t="shared" si="83"/>
        <v>195897666.43368357</v>
      </c>
      <c r="D868" s="1">
        <f t="shared" si="80"/>
        <v>197530146.98729759</v>
      </c>
      <c r="E868" s="10">
        <f t="shared" si="82"/>
        <v>1632480.5536140203</v>
      </c>
      <c r="F868" s="10"/>
      <c r="G868" s="10"/>
      <c r="H868" s="21">
        <v>0</v>
      </c>
      <c r="I868" s="3" t="b">
        <f t="shared" si="81"/>
        <v>0</v>
      </c>
      <c r="J868" s="10">
        <f t="shared" si="78"/>
        <v>500000</v>
      </c>
      <c r="K868" t="b">
        <f t="shared" si="79"/>
        <v>1</v>
      </c>
    </row>
    <row r="869" spans="2:11" ht="14">
      <c r="B869" s="9">
        <v>69215</v>
      </c>
      <c r="C869" s="3">
        <f t="shared" si="83"/>
        <v>197530146.98729759</v>
      </c>
      <c r="D869" s="1">
        <f t="shared" si="80"/>
        <v>199176231.54552507</v>
      </c>
      <c r="E869" s="10">
        <f t="shared" si="82"/>
        <v>1646084.5582274795</v>
      </c>
      <c r="F869" s="10"/>
      <c r="G869" s="10"/>
      <c r="H869" s="21">
        <v>0</v>
      </c>
      <c r="I869" s="3" t="b">
        <f t="shared" si="81"/>
        <v>0</v>
      </c>
      <c r="J869" s="10">
        <f t="shared" si="78"/>
        <v>500000</v>
      </c>
      <c r="K869" t="b">
        <f t="shared" si="79"/>
        <v>1</v>
      </c>
    </row>
    <row r="870" spans="2:11" ht="14">
      <c r="B870" s="9">
        <v>69246</v>
      </c>
      <c r="C870" s="3">
        <f t="shared" si="83"/>
        <v>199176231.54552507</v>
      </c>
      <c r="D870" s="1">
        <f t="shared" si="80"/>
        <v>200836033.4750711</v>
      </c>
      <c r="E870" s="10">
        <f t="shared" si="82"/>
        <v>1659801.9295460284</v>
      </c>
      <c r="F870" s="10"/>
      <c r="G870" s="10"/>
      <c r="H870" s="21">
        <v>0</v>
      </c>
      <c r="I870" s="3" t="b">
        <f t="shared" si="81"/>
        <v>0</v>
      </c>
      <c r="J870" s="10">
        <f t="shared" ref="J870:J933" si="84">IF(H870&gt;0,H870+J869+I870,J869+I870)</f>
        <v>500000</v>
      </c>
      <c r="K870" t="b">
        <f t="shared" si="79"/>
        <v>1</v>
      </c>
    </row>
    <row r="871" spans="2:11" ht="14">
      <c r="B871" s="9">
        <v>69277</v>
      </c>
      <c r="C871" s="3">
        <f t="shared" si="83"/>
        <v>200836033.4750711</v>
      </c>
      <c r="D871" s="1">
        <f t="shared" si="80"/>
        <v>202509667.08736336</v>
      </c>
      <c r="E871" s="10">
        <f t="shared" si="82"/>
        <v>1673633.6122922599</v>
      </c>
      <c r="F871" s="10"/>
      <c r="G871" s="10"/>
      <c r="H871" s="21">
        <v>0</v>
      </c>
      <c r="I871" s="3" t="b">
        <f t="shared" si="81"/>
        <v>0</v>
      </c>
      <c r="J871" s="10">
        <f t="shared" si="84"/>
        <v>500000</v>
      </c>
      <c r="K871" t="b">
        <f t="shared" si="79"/>
        <v>1</v>
      </c>
    </row>
    <row r="872" spans="2:11" ht="14">
      <c r="B872" s="9">
        <v>69307</v>
      </c>
      <c r="C872" s="3">
        <f t="shared" si="83"/>
        <v>202509667.08736336</v>
      </c>
      <c r="D872" s="1">
        <f t="shared" si="80"/>
        <v>204197247.64642471</v>
      </c>
      <c r="E872" s="10">
        <f t="shared" si="82"/>
        <v>1687580.5590613484</v>
      </c>
      <c r="F872" s="10"/>
      <c r="G872" s="10"/>
      <c r="H872" s="21">
        <v>0</v>
      </c>
      <c r="I872" s="3" t="b">
        <f t="shared" si="81"/>
        <v>0</v>
      </c>
      <c r="J872" s="10">
        <f t="shared" si="84"/>
        <v>500000</v>
      </c>
      <c r="K872" t="b">
        <f t="shared" si="79"/>
        <v>1</v>
      </c>
    </row>
    <row r="873" spans="2:11" ht="14">
      <c r="B873" s="9">
        <v>69338</v>
      </c>
      <c r="C873" s="3">
        <f t="shared" si="83"/>
        <v>204197247.64642471</v>
      </c>
      <c r="D873" s="1">
        <f t="shared" si="80"/>
        <v>205898891.37681156</v>
      </c>
      <c r="E873" s="10">
        <f t="shared" si="82"/>
        <v>1701643.7303868532</v>
      </c>
      <c r="F873" s="10"/>
      <c r="G873" s="10"/>
      <c r="H873" s="21">
        <v>0</v>
      </c>
      <c r="I873" s="3" t="b">
        <f t="shared" si="81"/>
        <v>0</v>
      </c>
      <c r="J873" s="10">
        <f t="shared" si="84"/>
        <v>500000</v>
      </c>
      <c r="K873" t="b">
        <f t="shared" ref="K873:K936" si="85">IF(J873&gt;=500000,TRUE)</f>
        <v>1</v>
      </c>
    </row>
    <row r="874" spans="2:11" ht="14">
      <c r="B874" s="9">
        <v>69368</v>
      </c>
      <c r="C874" s="3">
        <f t="shared" si="83"/>
        <v>205898891.37681156</v>
      </c>
      <c r="D874" s="1">
        <f t="shared" si="80"/>
        <v>207614715.47161832</v>
      </c>
      <c r="E874" s="10">
        <f t="shared" si="82"/>
        <v>1715824.0948067605</v>
      </c>
      <c r="F874" s="10"/>
      <c r="G874" s="10"/>
      <c r="H874" s="21">
        <v>0</v>
      </c>
      <c r="I874" s="3" t="b">
        <f t="shared" si="81"/>
        <v>0</v>
      </c>
      <c r="J874" s="10">
        <f t="shared" si="84"/>
        <v>500000</v>
      </c>
      <c r="K874" t="b">
        <f t="shared" si="85"/>
        <v>1</v>
      </c>
    </row>
    <row r="875" spans="2:11" ht="14">
      <c r="B875" s="9">
        <v>69399</v>
      </c>
      <c r="C875" s="3">
        <f t="shared" si="83"/>
        <v>207614715.47161832</v>
      </c>
      <c r="D875" s="1">
        <f t="shared" si="80"/>
        <v>209344838.10054848</v>
      </c>
      <c r="E875" s="10">
        <f t="shared" si="82"/>
        <v>1730122.6289301515</v>
      </c>
      <c r="F875" s="10"/>
      <c r="G875" s="10"/>
      <c r="H875" s="21">
        <v>0</v>
      </c>
      <c r="I875" s="3" t="b">
        <f t="shared" si="81"/>
        <v>0</v>
      </c>
      <c r="J875" s="10">
        <f t="shared" si="84"/>
        <v>500000</v>
      </c>
      <c r="K875" t="b">
        <f t="shared" si="85"/>
        <v>1</v>
      </c>
    </row>
    <row r="876" spans="2:11" ht="14">
      <c r="B876" s="9">
        <v>69430</v>
      </c>
      <c r="C876" s="3">
        <f t="shared" si="83"/>
        <v>209344838.10054848</v>
      </c>
      <c r="D876" s="1">
        <f t="shared" si="80"/>
        <v>211089378.41805303</v>
      </c>
      <c r="E876" s="10">
        <f t="shared" si="82"/>
        <v>1744540.317504555</v>
      </c>
      <c r="F876" s="10"/>
      <c r="G876" s="10"/>
      <c r="H876" s="21">
        <v>0</v>
      </c>
      <c r="I876" s="3" t="b">
        <f t="shared" si="81"/>
        <v>0</v>
      </c>
      <c r="J876" s="10">
        <f t="shared" si="84"/>
        <v>500000</v>
      </c>
      <c r="K876" t="b">
        <f t="shared" si="85"/>
        <v>1</v>
      </c>
    </row>
    <row r="877" spans="2:11" ht="14">
      <c r="B877" s="9">
        <v>69458</v>
      </c>
      <c r="C877" s="3">
        <f t="shared" si="83"/>
        <v>211089378.41805303</v>
      </c>
      <c r="D877" s="1">
        <f t="shared" si="80"/>
        <v>212848456.57153681</v>
      </c>
      <c r="E877" s="10">
        <f t="shared" si="82"/>
        <v>1759078.1534837782</v>
      </c>
      <c r="F877" s="10"/>
      <c r="G877" s="10"/>
      <c r="H877" s="21">
        <v>0</v>
      </c>
      <c r="I877" s="3" t="b">
        <f t="shared" si="81"/>
        <v>0</v>
      </c>
      <c r="J877" s="10">
        <f t="shared" si="84"/>
        <v>500000</v>
      </c>
      <c r="K877" t="b">
        <f t="shared" si="85"/>
        <v>1</v>
      </c>
    </row>
    <row r="878" spans="2:11" ht="14">
      <c r="B878" s="9">
        <v>69489</v>
      </c>
      <c r="C878" s="3">
        <f t="shared" si="83"/>
        <v>212848456.57153681</v>
      </c>
      <c r="D878" s="1">
        <f t="shared" si="80"/>
        <v>214622193.70963293</v>
      </c>
      <c r="E878" s="10">
        <f t="shared" si="82"/>
        <v>1773737.1380961239</v>
      </c>
      <c r="F878" s="10"/>
      <c r="G878" s="10"/>
      <c r="H878" s="21">
        <v>0</v>
      </c>
      <c r="I878" s="3" t="b">
        <f t="shared" si="81"/>
        <v>0</v>
      </c>
      <c r="J878" s="10">
        <f t="shared" si="84"/>
        <v>500000</v>
      </c>
      <c r="K878" t="b">
        <f t="shared" si="85"/>
        <v>1</v>
      </c>
    </row>
    <row r="879" spans="2:11" ht="14">
      <c r="B879" s="9">
        <v>69519</v>
      </c>
      <c r="C879" s="3">
        <f t="shared" si="83"/>
        <v>214622193.70963293</v>
      </c>
      <c r="D879" s="1">
        <f t="shared" si="80"/>
        <v>216410711.99054652</v>
      </c>
      <c r="E879" s="10">
        <f t="shared" si="82"/>
        <v>1788518.2809135914</v>
      </c>
      <c r="F879" s="10"/>
      <c r="G879" s="10"/>
      <c r="H879" s="21">
        <v>0</v>
      </c>
      <c r="I879" s="3" t="b">
        <f t="shared" si="81"/>
        <v>0</v>
      </c>
      <c r="J879" s="10">
        <f t="shared" si="84"/>
        <v>500000</v>
      </c>
      <c r="K879" t="b">
        <f t="shared" si="85"/>
        <v>1</v>
      </c>
    </row>
    <row r="880" spans="2:11" ht="14">
      <c r="B880" s="9">
        <v>69550</v>
      </c>
      <c r="C880" s="3">
        <f t="shared" si="83"/>
        <v>216410711.99054652</v>
      </c>
      <c r="D880" s="1">
        <f t="shared" si="80"/>
        <v>218214134.59046775</v>
      </c>
      <c r="E880" s="10">
        <f t="shared" si="82"/>
        <v>1803422.5999212265</v>
      </c>
      <c r="F880" s="10"/>
      <c r="G880" s="10"/>
      <c r="H880" s="21">
        <v>0</v>
      </c>
      <c r="I880" s="3" t="b">
        <f t="shared" si="81"/>
        <v>0</v>
      </c>
      <c r="J880" s="10">
        <f t="shared" si="84"/>
        <v>500000</v>
      </c>
      <c r="K880" t="b">
        <f t="shared" si="85"/>
        <v>1</v>
      </c>
    </row>
    <row r="881" spans="2:11" ht="14">
      <c r="B881" s="9">
        <v>69580</v>
      </c>
      <c r="C881" s="3">
        <f t="shared" si="83"/>
        <v>218214134.59046775</v>
      </c>
      <c r="D881" s="1">
        <f t="shared" si="80"/>
        <v>220032585.71205497</v>
      </c>
      <c r="E881" s="10">
        <f t="shared" si="82"/>
        <v>1818451.1215872169</v>
      </c>
      <c r="F881" s="10"/>
      <c r="G881" s="10"/>
      <c r="H881" s="21">
        <v>0</v>
      </c>
      <c r="I881" s="3" t="b">
        <f t="shared" si="81"/>
        <v>0</v>
      </c>
      <c r="J881" s="10">
        <f t="shared" si="84"/>
        <v>500000</v>
      </c>
      <c r="K881" t="b">
        <f t="shared" si="85"/>
        <v>1</v>
      </c>
    </row>
    <row r="882" spans="2:11" ht="14">
      <c r="B882" s="9">
        <v>69611</v>
      </c>
      <c r="C882" s="3">
        <f t="shared" si="83"/>
        <v>220032585.71205497</v>
      </c>
      <c r="D882" s="1">
        <f t="shared" si="80"/>
        <v>221866190.59298876</v>
      </c>
      <c r="E882" s="10">
        <f t="shared" si="82"/>
        <v>1833604.8809337914</v>
      </c>
      <c r="F882" s="10"/>
      <c r="G882" s="10"/>
      <c r="H882" s="21">
        <v>0</v>
      </c>
      <c r="I882" s="3" t="b">
        <f t="shared" si="81"/>
        <v>0</v>
      </c>
      <c r="J882" s="10">
        <f t="shared" si="84"/>
        <v>500000</v>
      </c>
      <c r="K882" t="b">
        <f t="shared" si="85"/>
        <v>1</v>
      </c>
    </row>
    <row r="883" spans="2:11" ht="14">
      <c r="B883" s="9">
        <v>69642</v>
      </c>
      <c r="C883" s="3">
        <f t="shared" si="83"/>
        <v>221866190.59298876</v>
      </c>
      <c r="D883" s="1">
        <f t="shared" si="80"/>
        <v>223715075.514597</v>
      </c>
      <c r="E883" s="10">
        <f t="shared" si="82"/>
        <v>1848884.9216082394</v>
      </c>
      <c r="F883" s="10"/>
      <c r="G883" s="10"/>
      <c r="H883" s="21">
        <v>0</v>
      </c>
      <c r="I883" s="3" t="b">
        <f t="shared" si="81"/>
        <v>0</v>
      </c>
      <c r="J883" s="10">
        <f t="shared" si="84"/>
        <v>500000</v>
      </c>
      <c r="K883" t="b">
        <f t="shared" si="85"/>
        <v>1</v>
      </c>
    </row>
    <row r="884" spans="2:11" ht="14">
      <c r="B884" s="9">
        <v>69672</v>
      </c>
      <c r="C884" s="3">
        <f t="shared" si="83"/>
        <v>223715075.514597</v>
      </c>
      <c r="D884" s="1">
        <f t="shared" si="80"/>
        <v>225579367.81055197</v>
      </c>
      <c r="E884" s="10">
        <f t="shared" si="82"/>
        <v>1864292.2959549725</v>
      </c>
      <c r="F884" s="10"/>
      <c r="G884" s="10"/>
      <c r="H884" s="21">
        <v>0</v>
      </c>
      <c r="I884" s="3" t="b">
        <f t="shared" si="81"/>
        <v>0</v>
      </c>
      <c r="J884" s="10">
        <f t="shared" si="84"/>
        <v>500000</v>
      </c>
      <c r="K884" t="b">
        <f t="shared" si="85"/>
        <v>1</v>
      </c>
    </row>
    <row r="885" spans="2:11" ht="14">
      <c r="B885" s="9">
        <v>69703</v>
      </c>
      <c r="C885" s="3">
        <f t="shared" si="83"/>
        <v>225579367.81055197</v>
      </c>
      <c r="D885" s="1">
        <f t="shared" si="80"/>
        <v>227459195.87563989</v>
      </c>
      <c r="E885" s="10">
        <f t="shared" si="82"/>
        <v>1879828.0650879145</v>
      </c>
      <c r="F885" s="10"/>
      <c r="G885" s="10"/>
      <c r="H885" s="21">
        <v>0</v>
      </c>
      <c r="I885" s="3" t="b">
        <f t="shared" si="81"/>
        <v>0</v>
      </c>
      <c r="J885" s="10">
        <f t="shared" si="84"/>
        <v>500000</v>
      </c>
      <c r="K885" t="b">
        <f t="shared" si="85"/>
        <v>1</v>
      </c>
    </row>
    <row r="886" spans="2:11" ht="14">
      <c r="B886" s="9">
        <v>69733</v>
      </c>
      <c r="C886" s="3">
        <f t="shared" si="83"/>
        <v>227459195.87563989</v>
      </c>
      <c r="D886" s="1">
        <f t="shared" si="80"/>
        <v>229354689.17460355</v>
      </c>
      <c r="E886" s="10">
        <f t="shared" si="82"/>
        <v>1895493.298963666</v>
      </c>
      <c r="F886" s="10"/>
      <c r="G886" s="10"/>
      <c r="H886" s="21">
        <v>0</v>
      </c>
      <c r="I886" s="3" t="b">
        <f t="shared" si="81"/>
        <v>0</v>
      </c>
      <c r="J886" s="10">
        <f t="shared" si="84"/>
        <v>500000</v>
      </c>
      <c r="K886" t="b">
        <f t="shared" si="85"/>
        <v>1</v>
      </c>
    </row>
    <row r="887" spans="2:11" ht="14">
      <c r="B887" s="9">
        <v>69764</v>
      </c>
      <c r="C887" s="3">
        <f t="shared" si="83"/>
        <v>229354689.17460355</v>
      </c>
      <c r="D887" s="1">
        <f t="shared" si="80"/>
        <v>231265978.25105858</v>
      </c>
      <c r="E887" s="10">
        <f t="shared" si="82"/>
        <v>1911289.0764550269</v>
      </c>
      <c r="F887" s="10"/>
      <c r="G887" s="10"/>
      <c r="H887" s="21">
        <v>0</v>
      </c>
      <c r="I887" s="3" t="b">
        <f t="shared" si="81"/>
        <v>0</v>
      </c>
      <c r="J887" s="10">
        <f t="shared" si="84"/>
        <v>500000</v>
      </c>
      <c r="K887" t="b">
        <f t="shared" si="85"/>
        <v>1</v>
      </c>
    </row>
    <row r="888" spans="2:11" ht="14">
      <c r="B888" s="9">
        <v>69795</v>
      </c>
      <c r="C888" s="3">
        <f t="shared" si="83"/>
        <v>231265978.25105858</v>
      </c>
      <c r="D888" s="1">
        <f t="shared" si="80"/>
        <v>233193194.73648405</v>
      </c>
      <c r="E888" s="10">
        <f t="shared" si="82"/>
        <v>1927216.4854254723</v>
      </c>
      <c r="F888" s="10"/>
      <c r="G888" s="10"/>
      <c r="H888" s="21">
        <v>0</v>
      </c>
      <c r="I888" s="3" t="b">
        <f t="shared" si="81"/>
        <v>0</v>
      </c>
      <c r="J888" s="10">
        <f t="shared" si="84"/>
        <v>500000</v>
      </c>
      <c r="K888" t="b">
        <f t="shared" si="85"/>
        <v>1</v>
      </c>
    </row>
    <row r="889" spans="2:11" ht="14">
      <c r="B889" s="9">
        <v>69823</v>
      </c>
      <c r="C889" s="3">
        <f t="shared" si="83"/>
        <v>233193194.73648405</v>
      </c>
      <c r="D889" s="1">
        <f t="shared" si="80"/>
        <v>235136471.35928807</v>
      </c>
      <c r="E889" s="10">
        <f t="shared" si="82"/>
        <v>1943276.6228040159</v>
      </c>
      <c r="F889" s="10"/>
      <c r="G889" s="10"/>
      <c r="H889" s="21">
        <v>0</v>
      </c>
      <c r="I889" s="3" t="b">
        <f t="shared" si="81"/>
        <v>0</v>
      </c>
      <c r="J889" s="10">
        <f t="shared" si="84"/>
        <v>500000</v>
      </c>
      <c r="K889" t="b">
        <f t="shared" si="85"/>
        <v>1</v>
      </c>
    </row>
    <row r="890" spans="2:11" ht="14">
      <c r="B890" s="9">
        <v>69854</v>
      </c>
      <c r="C890" s="3">
        <f t="shared" si="83"/>
        <v>235136471.35928807</v>
      </c>
      <c r="D890" s="1">
        <f t="shared" si="80"/>
        <v>237095941.9539488</v>
      </c>
      <c r="E890" s="10">
        <f t="shared" si="82"/>
        <v>1959470.5946607292</v>
      </c>
      <c r="F890" s="10"/>
      <c r="G890" s="10"/>
      <c r="H890" s="21">
        <v>0</v>
      </c>
      <c r="I890" s="3" t="b">
        <f t="shared" si="81"/>
        <v>0</v>
      </c>
      <c r="J890" s="10">
        <f t="shared" si="84"/>
        <v>500000</v>
      </c>
      <c r="K890" t="b">
        <f t="shared" si="85"/>
        <v>1</v>
      </c>
    </row>
    <row r="891" spans="2:11" ht="14">
      <c r="B891" s="9">
        <v>69884</v>
      </c>
      <c r="C891" s="3">
        <f t="shared" si="83"/>
        <v>237095941.9539488</v>
      </c>
      <c r="D891" s="1">
        <f t="shared" si="80"/>
        <v>239071741.47023168</v>
      </c>
      <c r="E891" s="10">
        <f t="shared" si="82"/>
        <v>1975799.5162828863</v>
      </c>
      <c r="F891" s="10"/>
      <c r="G891" s="10"/>
      <c r="H891" s="21">
        <v>0</v>
      </c>
      <c r="I891" s="3" t="b">
        <f t="shared" si="81"/>
        <v>0</v>
      </c>
      <c r="J891" s="10">
        <f t="shared" si="84"/>
        <v>500000</v>
      </c>
      <c r="K891" t="b">
        <f t="shared" si="85"/>
        <v>1</v>
      </c>
    </row>
    <row r="892" spans="2:11" ht="14">
      <c r="B892" s="9">
        <v>69915</v>
      </c>
      <c r="C892" s="3">
        <f t="shared" si="83"/>
        <v>239071741.47023168</v>
      </c>
      <c r="D892" s="1">
        <f t="shared" si="80"/>
        <v>241064005.9824836</v>
      </c>
      <c r="E892" s="10">
        <f t="shared" si="82"/>
        <v>1992264.5122519135</v>
      </c>
      <c r="F892" s="10"/>
      <c r="G892" s="10"/>
      <c r="H892" s="21">
        <v>0</v>
      </c>
      <c r="I892" s="3" t="b">
        <f t="shared" si="81"/>
        <v>0</v>
      </c>
      <c r="J892" s="10">
        <f t="shared" si="84"/>
        <v>500000</v>
      </c>
      <c r="K892" t="b">
        <f t="shared" si="85"/>
        <v>1</v>
      </c>
    </row>
    <row r="893" spans="2:11" ht="14">
      <c r="B893" s="9">
        <v>69945</v>
      </c>
      <c r="C893" s="3">
        <f t="shared" si="83"/>
        <v>241064005.9824836</v>
      </c>
      <c r="D893" s="1">
        <f t="shared" si="80"/>
        <v>243072872.69900429</v>
      </c>
      <c r="E893" s="10">
        <f t="shared" si="82"/>
        <v>2008866.7165206969</v>
      </c>
      <c r="F893" s="10"/>
      <c r="G893" s="10"/>
      <c r="H893" s="21">
        <v>0</v>
      </c>
      <c r="I893" s="3" t="b">
        <f t="shared" si="81"/>
        <v>0</v>
      </c>
      <c r="J893" s="10">
        <f t="shared" si="84"/>
        <v>500000</v>
      </c>
      <c r="K893" t="b">
        <f t="shared" si="85"/>
        <v>1</v>
      </c>
    </row>
    <row r="894" spans="2:11" ht="14">
      <c r="B894" s="9">
        <v>69976</v>
      </c>
      <c r="C894" s="3">
        <f t="shared" si="83"/>
        <v>243072872.69900429</v>
      </c>
      <c r="D894" s="1">
        <f t="shared" si="80"/>
        <v>245098479.97149599</v>
      </c>
      <c r="E894" s="10">
        <f t="shared" si="82"/>
        <v>2025607.2724916935</v>
      </c>
      <c r="F894" s="10"/>
      <c r="G894" s="10"/>
      <c r="H894" s="21">
        <v>0</v>
      </c>
      <c r="I894" s="3" t="b">
        <f t="shared" si="81"/>
        <v>0</v>
      </c>
      <c r="J894" s="10">
        <f t="shared" si="84"/>
        <v>500000</v>
      </c>
      <c r="K894" t="b">
        <f t="shared" si="85"/>
        <v>1</v>
      </c>
    </row>
    <row r="895" spans="2:11" ht="14">
      <c r="B895" s="9">
        <v>70007</v>
      </c>
      <c r="C895" s="3">
        <f t="shared" si="83"/>
        <v>245098479.97149599</v>
      </c>
      <c r="D895" s="1">
        <f t="shared" si="80"/>
        <v>247140967.30459177</v>
      </c>
      <c r="E895" s="10">
        <f t="shared" si="82"/>
        <v>2042487.333095789</v>
      </c>
      <c r="F895" s="10"/>
      <c r="G895" s="10"/>
      <c r="H895" s="21">
        <v>0</v>
      </c>
      <c r="I895" s="3" t="b">
        <f t="shared" si="81"/>
        <v>0</v>
      </c>
      <c r="J895" s="10">
        <f t="shared" si="84"/>
        <v>500000</v>
      </c>
      <c r="K895" t="b">
        <f t="shared" si="85"/>
        <v>1</v>
      </c>
    </row>
    <row r="896" spans="2:11" ht="14">
      <c r="B896" s="9">
        <v>70037</v>
      </c>
      <c r="C896" s="3">
        <f t="shared" si="83"/>
        <v>247140967.30459177</v>
      </c>
      <c r="D896" s="1">
        <f t="shared" si="80"/>
        <v>249200475.36546338</v>
      </c>
      <c r="E896" s="10">
        <f t="shared" si="82"/>
        <v>2059508.0608716011</v>
      </c>
      <c r="F896" s="10"/>
      <c r="G896" s="10"/>
      <c r="H896" s="21">
        <v>0</v>
      </c>
      <c r="I896" s="3" t="b">
        <f t="shared" si="81"/>
        <v>0</v>
      </c>
      <c r="J896" s="10">
        <f t="shared" si="84"/>
        <v>500000</v>
      </c>
      <c r="K896" t="b">
        <f t="shared" si="85"/>
        <v>1</v>
      </c>
    </row>
    <row r="897" spans="2:11" ht="14">
      <c r="B897" s="9">
        <v>70068</v>
      </c>
      <c r="C897" s="3">
        <f t="shared" si="83"/>
        <v>249200475.36546338</v>
      </c>
      <c r="D897" s="1">
        <f t="shared" si="80"/>
        <v>251277145.99350891</v>
      </c>
      <c r="E897" s="10">
        <f t="shared" si="82"/>
        <v>2076670.6280455291</v>
      </c>
      <c r="F897" s="10"/>
      <c r="G897" s="10"/>
      <c r="H897" s="21">
        <v>0</v>
      </c>
      <c r="I897" s="3" t="b">
        <f t="shared" si="81"/>
        <v>0</v>
      </c>
      <c r="J897" s="10">
        <f t="shared" si="84"/>
        <v>500000</v>
      </c>
      <c r="K897" t="b">
        <f t="shared" si="85"/>
        <v>1</v>
      </c>
    </row>
    <row r="898" spans="2:11" ht="14">
      <c r="B898" s="9">
        <v>70098</v>
      </c>
      <c r="C898" s="3">
        <f t="shared" si="83"/>
        <v>251277145.99350891</v>
      </c>
      <c r="D898" s="1">
        <f t="shared" si="80"/>
        <v>253371122.21012148</v>
      </c>
      <c r="E898" s="10">
        <f t="shared" si="82"/>
        <v>2093976.2166125774</v>
      </c>
      <c r="F898" s="10"/>
      <c r="G898" s="10"/>
      <c r="H898" s="21">
        <v>0</v>
      </c>
      <c r="I898" s="3" t="b">
        <f t="shared" si="81"/>
        <v>0</v>
      </c>
      <c r="J898" s="10">
        <f t="shared" si="84"/>
        <v>500000</v>
      </c>
      <c r="K898" t="b">
        <f t="shared" si="85"/>
        <v>1</v>
      </c>
    </row>
    <row r="899" spans="2:11" ht="14">
      <c r="B899" s="9">
        <v>70129</v>
      </c>
      <c r="C899" s="3">
        <f t="shared" si="83"/>
        <v>253371122.21012148</v>
      </c>
      <c r="D899" s="1">
        <f t="shared" si="80"/>
        <v>255482548.22853917</v>
      </c>
      <c r="E899" s="10">
        <f t="shared" si="82"/>
        <v>2111426.0184176862</v>
      </c>
      <c r="F899" s="10"/>
      <c r="G899" s="10"/>
      <c r="H899" s="21">
        <v>0</v>
      </c>
      <c r="I899" s="3" t="b">
        <f t="shared" si="81"/>
        <v>0</v>
      </c>
      <c r="J899" s="10">
        <f t="shared" si="84"/>
        <v>500000</v>
      </c>
      <c r="K899" t="b">
        <f t="shared" si="85"/>
        <v>1</v>
      </c>
    </row>
    <row r="900" spans="2:11" ht="14">
      <c r="B900" s="9">
        <v>70160</v>
      </c>
      <c r="C900" s="3">
        <f t="shared" si="83"/>
        <v>255482548.22853917</v>
      </c>
      <c r="D900" s="1">
        <f t="shared" si="80"/>
        <v>257611569.46377698</v>
      </c>
      <c r="E900" s="10">
        <f t="shared" si="82"/>
        <v>2129021.235237807</v>
      </c>
      <c r="F900" s="10"/>
      <c r="G900" s="10"/>
      <c r="H900" s="21">
        <v>0</v>
      </c>
      <c r="I900" s="3" t="b">
        <f t="shared" si="81"/>
        <v>0</v>
      </c>
      <c r="J900" s="10">
        <f t="shared" si="84"/>
        <v>500000</v>
      </c>
      <c r="K900" t="b">
        <f t="shared" si="85"/>
        <v>1</v>
      </c>
    </row>
    <row r="901" spans="2:11" ht="14">
      <c r="B901" s="9">
        <v>70189</v>
      </c>
      <c r="C901" s="3">
        <f t="shared" si="83"/>
        <v>257611569.46377698</v>
      </c>
      <c r="D901" s="1">
        <f t="shared" si="80"/>
        <v>259758332.54264179</v>
      </c>
      <c r="E901" s="10">
        <f t="shared" si="82"/>
        <v>2146763.0788648129</v>
      </c>
      <c r="F901" s="10"/>
      <c r="G901" s="10"/>
      <c r="H901" s="21">
        <v>0</v>
      </c>
      <c r="I901" s="3" t="b">
        <f t="shared" si="81"/>
        <v>0</v>
      </c>
      <c r="J901" s="10">
        <f t="shared" si="84"/>
        <v>500000</v>
      </c>
      <c r="K901" t="b">
        <f t="shared" si="85"/>
        <v>1</v>
      </c>
    </row>
    <row r="902" spans="2:11" ht="14">
      <c r="B902" s="9">
        <v>70220</v>
      </c>
      <c r="C902" s="3">
        <f t="shared" si="83"/>
        <v>259758332.54264179</v>
      </c>
      <c r="D902" s="1">
        <f t="shared" si="80"/>
        <v>261922985.31383047</v>
      </c>
      <c r="E902" s="10">
        <f t="shared" si="82"/>
        <v>2164652.7711886764</v>
      </c>
      <c r="F902" s="10"/>
      <c r="G902" s="10"/>
      <c r="H902" s="21">
        <v>0</v>
      </c>
      <c r="I902" s="3" t="b">
        <f t="shared" si="81"/>
        <v>0</v>
      </c>
      <c r="J902" s="10">
        <f t="shared" si="84"/>
        <v>500000</v>
      </c>
      <c r="K902" t="b">
        <f t="shared" si="85"/>
        <v>1</v>
      </c>
    </row>
    <row r="903" spans="2:11" ht="14">
      <c r="B903" s="9">
        <v>70250</v>
      </c>
      <c r="C903" s="3">
        <f t="shared" si="83"/>
        <v>261922985.31383047</v>
      </c>
      <c r="D903" s="1">
        <f t="shared" si="80"/>
        <v>264105676.85811237</v>
      </c>
      <c r="E903" s="10">
        <f t="shared" si="82"/>
        <v>2182691.5442818999</v>
      </c>
      <c r="F903" s="10"/>
      <c r="G903" s="10"/>
      <c r="H903" s="21">
        <v>0</v>
      </c>
      <c r="I903" s="3" t="b">
        <f t="shared" si="81"/>
        <v>0</v>
      </c>
      <c r="J903" s="10">
        <f t="shared" si="84"/>
        <v>500000</v>
      </c>
      <c r="K903" t="b">
        <f t="shared" si="85"/>
        <v>1</v>
      </c>
    </row>
    <row r="904" spans="2:11" ht="14">
      <c r="B904" s="9">
        <v>70281</v>
      </c>
      <c r="C904" s="3">
        <f t="shared" si="83"/>
        <v>264105676.85811237</v>
      </c>
      <c r="D904" s="1">
        <f t="shared" si="80"/>
        <v>266306557.49859664</v>
      </c>
      <c r="E904" s="10">
        <f t="shared" si="82"/>
        <v>2200880.6404842734</v>
      </c>
      <c r="F904" s="10"/>
      <c r="G904" s="10"/>
      <c r="H904" s="21">
        <v>0</v>
      </c>
      <c r="I904" s="3" t="b">
        <f t="shared" si="81"/>
        <v>0</v>
      </c>
      <c r="J904" s="10">
        <f t="shared" si="84"/>
        <v>500000</v>
      </c>
      <c r="K904" t="b">
        <f t="shared" si="85"/>
        <v>1</v>
      </c>
    </row>
    <row r="905" spans="2:11" ht="14">
      <c r="B905" s="9">
        <v>70311</v>
      </c>
      <c r="C905" s="3">
        <f t="shared" si="83"/>
        <v>266306557.49859664</v>
      </c>
      <c r="D905" s="1">
        <f t="shared" si="80"/>
        <v>268525778.81108493</v>
      </c>
      <c r="E905" s="10">
        <f t="shared" si="82"/>
        <v>2219221.3124882877</v>
      </c>
      <c r="F905" s="10"/>
      <c r="G905" s="10"/>
      <c r="H905" s="21">
        <v>0</v>
      </c>
      <c r="I905" s="3" t="b">
        <f t="shared" si="81"/>
        <v>0</v>
      </c>
      <c r="J905" s="10">
        <f t="shared" si="84"/>
        <v>500000</v>
      </c>
      <c r="K905" t="b">
        <f t="shared" si="85"/>
        <v>1</v>
      </c>
    </row>
    <row r="906" spans="2:11" ht="14">
      <c r="B906" s="9">
        <v>70342</v>
      </c>
      <c r="C906" s="3">
        <f t="shared" si="83"/>
        <v>268525778.81108493</v>
      </c>
      <c r="D906" s="1">
        <f t="shared" si="80"/>
        <v>270763493.63451064</v>
      </c>
      <c r="E906" s="10">
        <f t="shared" si="82"/>
        <v>2237714.8234257102</v>
      </c>
      <c r="F906" s="10"/>
      <c r="G906" s="10"/>
      <c r="H906" s="21">
        <v>0</v>
      </c>
      <c r="I906" s="3" t="b">
        <f t="shared" si="81"/>
        <v>0</v>
      </c>
      <c r="J906" s="10">
        <f t="shared" si="84"/>
        <v>500000</v>
      </c>
      <c r="K906" t="b">
        <f t="shared" si="85"/>
        <v>1</v>
      </c>
    </row>
    <row r="907" spans="2:11" ht="14">
      <c r="B907" s="9">
        <v>70373</v>
      </c>
      <c r="C907" s="3">
        <f t="shared" si="83"/>
        <v>270763493.63451064</v>
      </c>
      <c r="D907" s="1">
        <f t="shared" si="80"/>
        <v>273019856.08146489</v>
      </c>
      <c r="E907" s="10">
        <f t="shared" si="82"/>
        <v>2256362.4469542503</v>
      </c>
      <c r="F907" s="10"/>
      <c r="G907" s="10"/>
      <c r="H907" s="21">
        <v>0</v>
      </c>
      <c r="I907" s="3" t="b">
        <f t="shared" si="81"/>
        <v>0</v>
      </c>
      <c r="J907" s="10">
        <f t="shared" si="84"/>
        <v>500000</v>
      </c>
      <c r="K907" t="b">
        <f t="shared" si="85"/>
        <v>1</v>
      </c>
    </row>
    <row r="908" spans="2:11" ht="14">
      <c r="B908" s="9">
        <v>70403</v>
      </c>
      <c r="C908" s="3">
        <f t="shared" si="83"/>
        <v>273019856.08146489</v>
      </c>
      <c r="D908" s="1">
        <f t="shared" si="80"/>
        <v>275295021.54881042</v>
      </c>
      <c r="E908" s="10">
        <f t="shared" si="82"/>
        <v>2275165.4673455358</v>
      </c>
      <c r="F908" s="10"/>
      <c r="G908" s="10"/>
      <c r="H908" s="21">
        <v>0</v>
      </c>
      <c r="I908" s="3" t="b">
        <f t="shared" si="81"/>
        <v>0</v>
      </c>
      <c r="J908" s="10">
        <f t="shared" si="84"/>
        <v>500000</v>
      </c>
      <c r="K908" t="b">
        <f t="shared" si="85"/>
        <v>1</v>
      </c>
    </row>
    <row r="909" spans="2:11" ht="14">
      <c r="B909" s="9">
        <v>70434</v>
      </c>
      <c r="C909" s="3">
        <f t="shared" si="83"/>
        <v>275295021.54881042</v>
      </c>
      <c r="D909" s="1">
        <f t="shared" si="80"/>
        <v>277589146.72838384</v>
      </c>
      <c r="E909" s="10">
        <f t="shared" si="82"/>
        <v>2294125.1795734167</v>
      </c>
      <c r="F909" s="10"/>
      <c r="G909" s="10"/>
      <c r="H909" s="21">
        <v>0</v>
      </c>
      <c r="I909" s="3" t="b">
        <f t="shared" si="81"/>
        <v>0</v>
      </c>
      <c r="J909" s="10">
        <f t="shared" si="84"/>
        <v>500000</v>
      </c>
      <c r="K909" t="b">
        <f t="shared" si="85"/>
        <v>1</v>
      </c>
    </row>
    <row r="910" spans="2:11" ht="14">
      <c r="B910" s="9">
        <v>70464</v>
      </c>
      <c r="C910" s="3">
        <f t="shared" si="83"/>
        <v>277589146.72838384</v>
      </c>
      <c r="D910" s="1">
        <f t="shared" si="80"/>
        <v>279902389.617787</v>
      </c>
      <c r="E910" s="10">
        <f t="shared" si="82"/>
        <v>2313242.8894031644</v>
      </c>
      <c r="F910" s="10"/>
      <c r="G910" s="10"/>
      <c r="H910" s="21">
        <v>0</v>
      </c>
      <c r="I910" s="3" t="b">
        <f t="shared" si="81"/>
        <v>0</v>
      </c>
      <c r="J910" s="10">
        <f t="shared" si="84"/>
        <v>500000</v>
      </c>
      <c r="K910" t="b">
        <f t="shared" si="85"/>
        <v>1</v>
      </c>
    </row>
    <row r="911" spans="2:11" ht="14">
      <c r="B911" s="9">
        <v>70495</v>
      </c>
      <c r="C911" s="3">
        <f t="shared" si="83"/>
        <v>279902389.617787</v>
      </c>
      <c r="D911" s="1">
        <f t="shared" si="80"/>
        <v>282234909.53126854</v>
      </c>
      <c r="E911" s="10">
        <f t="shared" si="82"/>
        <v>2332519.9134815335</v>
      </c>
      <c r="F911" s="10"/>
      <c r="G911" s="10"/>
      <c r="H911" s="21">
        <v>0</v>
      </c>
      <c r="I911" s="3" t="b">
        <f t="shared" si="81"/>
        <v>0</v>
      </c>
      <c r="J911" s="10">
        <f t="shared" si="84"/>
        <v>500000</v>
      </c>
      <c r="K911" t="b">
        <f t="shared" si="85"/>
        <v>1</v>
      </c>
    </row>
    <row r="912" spans="2:11" ht="14">
      <c r="B912" s="9">
        <v>70526</v>
      </c>
      <c r="C912" s="3">
        <f t="shared" si="83"/>
        <v>282234909.53126854</v>
      </c>
      <c r="D912" s="1">
        <f t="shared" si="80"/>
        <v>284586867.11069578</v>
      </c>
      <c r="E912" s="10">
        <f t="shared" si="82"/>
        <v>2351957.5794272423</v>
      </c>
      <c r="F912" s="10"/>
      <c r="G912" s="10"/>
      <c r="H912" s="21">
        <v>0</v>
      </c>
      <c r="I912" s="3" t="b">
        <f t="shared" si="81"/>
        <v>0</v>
      </c>
      <c r="J912" s="10">
        <f t="shared" si="84"/>
        <v>500000</v>
      </c>
      <c r="K912" t="b">
        <f t="shared" si="85"/>
        <v>1</v>
      </c>
    </row>
    <row r="913" spans="2:11" ht="14">
      <c r="B913" s="9">
        <v>70554</v>
      </c>
      <c r="C913" s="3">
        <f t="shared" si="83"/>
        <v>284586867.11069578</v>
      </c>
      <c r="D913" s="1">
        <f t="shared" si="80"/>
        <v>286958424.33661824</v>
      </c>
      <c r="E913" s="10">
        <f t="shared" si="82"/>
        <v>2371557.2259224653</v>
      </c>
      <c r="F913" s="10"/>
      <c r="G913" s="10"/>
      <c r="H913" s="21">
        <v>0</v>
      </c>
      <c r="I913" s="3" t="b">
        <f t="shared" si="81"/>
        <v>0</v>
      </c>
      <c r="J913" s="10">
        <f t="shared" si="84"/>
        <v>500000</v>
      </c>
      <c r="K913" t="b">
        <f t="shared" si="85"/>
        <v>1</v>
      </c>
    </row>
    <row r="914" spans="2:11" ht="14">
      <c r="B914" s="9">
        <v>70585</v>
      </c>
      <c r="C914" s="3">
        <f t="shared" si="83"/>
        <v>286958424.33661824</v>
      </c>
      <c r="D914" s="1">
        <f t="shared" si="80"/>
        <v>289349744.53942341</v>
      </c>
      <c r="E914" s="10">
        <f t="shared" si="82"/>
        <v>2391320.2028051615</v>
      </c>
      <c r="F914" s="10"/>
      <c r="G914" s="10"/>
      <c r="H914" s="21">
        <v>0</v>
      </c>
      <c r="I914" s="3" t="b">
        <f t="shared" si="81"/>
        <v>0</v>
      </c>
      <c r="J914" s="10">
        <f t="shared" si="84"/>
        <v>500000</v>
      </c>
      <c r="K914" t="b">
        <f t="shared" si="85"/>
        <v>1</v>
      </c>
    </row>
    <row r="915" spans="2:11" ht="14">
      <c r="B915" s="9">
        <v>70615</v>
      </c>
      <c r="C915" s="3">
        <f t="shared" si="83"/>
        <v>289349744.53942341</v>
      </c>
      <c r="D915" s="1">
        <f t="shared" si="80"/>
        <v>291760992.41058528</v>
      </c>
      <c r="E915" s="10">
        <f t="shared" si="82"/>
        <v>2411247.8711618781</v>
      </c>
      <c r="F915" s="10"/>
      <c r="G915" s="10"/>
      <c r="H915" s="21">
        <v>0</v>
      </c>
      <c r="I915" s="3" t="b">
        <f t="shared" si="81"/>
        <v>0</v>
      </c>
      <c r="J915" s="10">
        <f t="shared" si="84"/>
        <v>500000</v>
      </c>
      <c r="K915" t="b">
        <f t="shared" si="85"/>
        <v>1</v>
      </c>
    </row>
    <row r="916" spans="2:11" ht="14">
      <c r="B916" s="9">
        <v>70646</v>
      </c>
      <c r="C916" s="3">
        <f t="shared" si="83"/>
        <v>291760992.41058528</v>
      </c>
      <c r="D916" s="1">
        <f t="shared" si="80"/>
        <v>294192334.01400679</v>
      </c>
      <c r="E916" s="10">
        <f t="shared" si="82"/>
        <v>2431341.6034215093</v>
      </c>
      <c r="F916" s="10"/>
      <c r="G916" s="10"/>
      <c r="H916" s="21">
        <v>0</v>
      </c>
      <c r="I916" s="3" t="b">
        <f t="shared" si="81"/>
        <v>0</v>
      </c>
      <c r="J916" s="10">
        <f t="shared" si="84"/>
        <v>500000</v>
      </c>
      <c r="K916" t="b">
        <f t="shared" si="85"/>
        <v>1</v>
      </c>
    </row>
    <row r="917" spans="2:11" ht="14">
      <c r="B917" s="9">
        <v>70676</v>
      </c>
      <c r="C917" s="3">
        <f t="shared" si="83"/>
        <v>294192334.01400679</v>
      </c>
      <c r="D917" s="1">
        <f t="shared" si="80"/>
        <v>296643936.79745686</v>
      </c>
      <c r="E917" s="10">
        <f t="shared" si="82"/>
        <v>2451602.783450067</v>
      </c>
      <c r="F917" s="10"/>
      <c r="G917" s="10"/>
      <c r="H917" s="21">
        <v>0</v>
      </c>
      <c r="I917" s="3" t="b">
        <f t="shared" si="81"/>
        <v>0</v>
      </c>
      <c r="J917" s="10">
        <f t="shared" si="84"/>
        <v>500000</v>
      </c>
      <c r="K917" t="b">
        <f t="shared" si="85"/>
        <v>1</v>
      </c>
    </row>
    <row r="918" spans="2:11" ht="14">
      <c r="B918" s="9">
        <v>70707</v>
      </c>
      <c r="C918" s="3">
        <f t="shared" si="83"/>
        <v>296643936.79745686</v>
      </c>
      <c r="D918" s="1">
        <f t="shared" si="80"/>
        <v>299115969.60410231</v>
      </c>
      <c r="E918" s="10">
        <f t="shared" si="82"/>
        <v>2472032.806645453</v>
      </c>
      <c r="F918" s="10"/>
      <c r="G918" s="10"/>
      <c r="H918" s="21">
        <v>0</v>
      </c>
      <c r="I918" s="3" t="b">
        <f t="shared" si="81"/>
        <v>0</v>
      </c>
      <c r="J918" s="10">
        <f t="shared" si="84"/>
        <v>500000</v>
      </c>
      <c r="K918" t="b">
        <f t="shared" si="85"/>
        <v>1</v>
      </c>
    </row>
    <row r="919" spans="2:11" ht="14">
      <c r="B919" s="9">
        <v>70738</v>
      </c>
      <c r="C919" s="3">
        <f t="shared" si="83"/>
        <v>299115969.60410231</v>
      </c>
      <c r="D919" s="1">
        <f t="shared" si="80"/>
        <v>301608602.68413651</v>
      </c>
      <c r="E919" s="10">
        <f t="shared" si="82"/>
        <v>2492633.0800341964</v>
      </c>
      <c r="F919" s="10"/>
      <c r="G919" s="10"/>
      <c r="H919" s="21">
        <v>0</v>
      </c>
      <c r="I919" s="3" t="b">
        <f t="shared" si="81"/>
        <v>0</v>
      </c>
      <c r="J919" s="10">
        <f t="shared" si="84"/>
        <v>500000</v>
      </c>
      <c r="K919" t="b">
        <f t="shared" si="85"/>
        <v>1</v>
      </c>
    </row>
    <row r="920" spans="2:11" ht="14">
      <c r="B920" s="9">
        <v>70768</v>
      </c>
      <c r="C920" s="3">
        <f t="shared" si="83"/>
        <v>301608602.68413651</v>
      </c>
      <c r="D920" s="1">
        <f t="shared" si="80"/>
        <v>304122007.70650429</v>
      </c>
      <c r="E920" s="10">
        <f t="shared" si="82"/>
        <v>2513405.0223677754</v>
      </c>
      <c r="F920" s="10"/>
      <c r="G920" s="10"/>
      <c r="H920" s="21">
        <v>0</v>
      </c>
      <c r="I920" s="3" t="b">
        <f t="shared" si="81"/>
        <v>0</v>
      </c>
      <c r="J920" s="10">
        <f t="shared" si="84"/>
        <v>500000</v>
      </c>
      <c r="K920" t="b">
        <f t="shared" si="85"/>
        <v>1</v>
      </c>
    </row>
    <row r="921" spans="2:11" ht="14">
      <c r="B921" s="9">
        <v>70799</v>
      </c>
      <c r="C921" s="3">
        <f t="shared" si="83"/>
        <v>304122007.70650429</v>
      </c>
      <c r="D921" s="1">
        <f t="shared" ref="D921:D984" si="86">(C921+H921+I921)*(1+$F$10)</f>
        <v>306656357.77072513</v>
      </c>
      <c r="E921" s="10">
        <f t="shared" si="82"/>
        <v>2534350.0642208457</v>
      </c>
      <c r="F921" s="10"/>
      <c r="G921" s="10"/>
      <c r="H921" s="21">
        <v>0</v>
      </c>
      <c r="I921" s="3" t="b">
        <f t="shared" ref="I921:I984" si="87">IF($C$13&gt;=B921,0,IF(K920=FALSE,$C$11))</f>
        <v>0</v>
      </c>
      <c r="J921" s="10">
        <f t="shared" si="84"/>
        <v>500000</v>
      </c>
      <c r="K921" t="b">
        <f t="shared" si="85"/>
        <v>1</v>
      </c>
    </row>
    <row r="922" spans="2:11" ht="14">
      <c r="B922" s="9">
        <v>70829</v>
      </c>
      <c r="C922" s="3">
        <f t="shared" si="83"/>
        <v>306656357.77072513</v>
      </c>
      <c r="D922" s="1">
        <f t="shared" si="86"/>
        <v>309211827.41881448</v>
      </c>
      <c r="E922" s="10">
        <f t="shared" ref="E922:E985" si="88">D922-C922</f>
        <v>2555469.6480893493</v>
      </c>
      <c r="F922" s="10"/>
      <c r="G922" s="10"/>
      <c r="H922" s="21">
        <v>0</v>
      </c>
      <c r="I922" s="3" t="b">
        <f t="shared" si="87"/>
        <v>0</v>
      </c>
      <c r="J922" s="10">
        <f t="shared" si="84"/>
        <v>500000</v>
      </c>
      <c r="K922" t="b">
        <f t="shared" si="85"/>
        <v>1</v>
      </c>
    </row>
    <row r="923" spans="2:11" ht="14">
      <c r="B923" s="9">
        <v>70860</v>
      </c>
      <c r="C923" s="3">
        <f t="shared" ref="C923:C986" si="89">D922</f>
        <v>309211827.41881448</v>
      </c>
      <c r="D923" s="1">
        <f t="shared" si="86"/>
        <v>311788592.64730459</v>
      </c>
      <c r="E923" s="10">
        <f t="shared" si="88"/>
        <v>2576765.2284901142</v>
      </c>
      <c r="F923" s="10"/>
      <c r="G923" s="10"/>
      <c r="H923" s="21">
        <v>0</v>
      </c>
      <c r="I923" s="3" t="b">
        <f t="shared" si="87"/>
        <v>0</v>
      </c>
      <c r="J923" s="10">
        <f t="shared" si="84"/>
        <v>500000</v>
      </c>
      <c r="K923" t="b">
        <f t="shared" si="85"/>
        <v>1</v>
      </c>
    </row>
    <row r="924" spans="2:11" ht="14">
      <c r="B924" s="9">
        <v>70891</v>
      </c>
      <c r="C924" s="3">
        <f t="shared" si="89"/>
        <v>311788592.64730459</v>
      </c>
      <c r="D924" s="1">
        <f t="shared" si="86"/>
        <v>314386830.91936547</v>
      </c>
      <c r="E924" s="10">
        <f t="shared" si="88"/>
        <v>2598238.2720608711</v>
      </c>
      <c r="F924" s="10"/>
      <c r="G924" s="10"/>
      <c r="H924" s="21">
        <v>0</v>
      </c>
      <c r="I924" s="3" t="b">
        <f t="shared" si="87"/>
        <v>0</v>
      </c>
      <c r="J924" s="10">
        <f t="shared" si="84"/>
        <v>500000</v>
      </c>
      <c r="K924" t="b">
        <f t="shared" si="85"/>
        <v>1</v>
      </c>
    </row>
    <row r="925" spans="2:11" ht="14">
      <c r="B925" s="9">
        <v>70919</v>
      </c>
      <c r="C925" s="3">
        <f t="shared" si="89"/>
        <v>314386830.91936547</v>
      </c>
      <c r="D925" s="1">
        <f t="shared" si="86"/>
        <v>317006721.17702681</v>
      </c>
      <c r="E925" s="10">
        <f t="shared" si="88"/>
        <v>2619890.2576613426</v>
      </c>
      <c r="F925" s="10"/>
      <c r="G925" s="10"/>
      <c r="H925" s="21">
        <v>0</v>
      </c>
      <c r="I925" s="3" t="b">
        <f t="shared" si="87"/>
        <v>0</v>
      </c>
      <c r="J925" s="10">
        <f t="shared" si="84"/>
        <v>500000</v>
      </c>
      <c r="K925" t="b">
        <f t="shared" si="85"/>
        <v>1</v>
      </c>
    </row>
    <row r="926" spans="2:11" ht="14">
      <c r="B926" s="9">
        <v>70950</v>
      </c>
      <c r="C926" s="3">
        <f t="shared" si="89"/>
        <v>317006721.17702681</v>
      </c>
      <c r="D926" s="1">
        <f t="shared" si="86"/>
        <v>319648443.85350204</v>
      </c>
      <c r="E926" s="10">
        <f t="shared" si="88"/>
        <v>2641722.6764752269</v>
      </c>
      <c r="F926" s="10"/>
      <c r="G926" s="10"/>
      <c r="H926" s="21">
        <v>0</v>
      </c>
      <c r="I926" s="3" t="b">
        <f t="shared" si="87"/>
        <v>0</v>
      </c>
      <c r="J926" s="10">
        <f t="shared" si="84"/>
        <v>500000</v>
      </c>
      <c r="K926" t="b">
        <f t="shared" si="85"/>
        <v>1</v>
      </c>
    </row>
    <row r="927" spans="2:11" ht="14">
      <c r="B927" s="9">
        <v>70980</v>
      </c>
      <c r="C927" s="3">
        <f t="shared" si="89"/>
        <v>319648443.85350204</v>
      </c>
      <c r="D927" s="1">
        <f t="shared" si="86"/>
        <v>322312180.88561451</v>
      </c>
      <c r="E927" s="10">
        <f t="shared" si="88"/>
        <v>2663737.0321124792</v>
      </c>
      <c r="F927" s="10"/>
      <c r="G927" s="10"/>
      <c r="H927" s="21">
        <v>0</v>
      </c>
      <c r="I927" s="3" t="b">
        <f t="shared" si="87"/>
        <v>0</v>
      </c>
      <c r="J927" s="10">
        <f t="shared" si="84"/>
        <v>500000</v>
      </c>
      <c r="K927" t="b">
        <f t="shared" si="85"/>
        <v>1</v>
      </c>
    </row>
    <row r="928" spans="2:11" ht="14">
      <c r="B928" s="9">
        <v>71011</v>
      </c>
      <c r="C928" s="3">
        <f t="shared" si="89"/>
        <v>322312180.88561451</v>
      </c>
      <c r="D928" s="1">
        <f t="shared" si="86"/>
        <v>324998115.72632796</v>
      </c>
      <c r="E928" s="10">
        <f t="shared" si="88"/>
        <v>2685934.8407134414</v>
      </c>
      <c r="F928" s="10"/>
      <c r="G928" s="10"/>
      <c r="H928" s="21">
        <v>0</v>
      </c>
      <c r="I928" s="3" t="b">
        <f t="shared" si="87"/>
        <v>0</v>
      </c>
      <c r="J928" s="10">
        <f t="shared" si="84"/>
        <v>500000</v>
      </c>
      <c r="K928" t="b">
        <f t="shared" si="85"/>
        <v>1</v>
      </c>
    </row>
    <row r="929" spans="2:11" ht="14">
      <c r="B929" s="9">
        <v>71041</v>
      </c>
      <c r="C929" s="3">
        <f t="shared" si="89"/>
        <v>324998115.72632796</v>
      </c>
      <c r="D929" s="1">
        <f t="shared" si="86"/>
        <v>327706433.35738069</v>
      </c>
      <c r="E929" s="10">
        <f t="shared" si="88"/>
        <v>2708317.6310527325</v>
      </c>
      <c r="F929" s="10"/>
      <c r="G929" s="10"/>
      <c r="H929" s="21">
        <v>0</v>
      </c>
      <c r="I929" s="3" t="b">
        <f t="shared" si="87"/>
        <v>0</v>
      </c>
      <c r="J929" s="10">
        <f t="shared" si="84"/>
        <v>500000</v>
      </c>
      <c r="K929" t="b">
        <f t="shared" si="85"/>
        <v>1</v>
      </c>
    </row>
    <row r="930" spans="2:11" ht="14">
      <c r="B930" s="9">
        <v>71072</v>
      </c>
      <c r="C930" s="3">
        <f t="shared" si="89"/>
        <v>327706433.35738069</v>
      </c>
      <c r="D930" s="1">
        <f t="shared" si="86"/>
        <v>330437320.3020255</v>
      </c>
      <c r="E930" s="10">
        <f t="shared" si="88"/>
        <v>2730886.9446448088</v>
      </c>
      <c r="F930" s="10"/>
      <c r="G930" s="10"/>
      <c r="H930" s="21">
        <v>0</v>
      </c>
      <c r="I930" s="3" t="b">
        <f t="shared" si="87"/>
        <v>0</v>
      </c>
      <c r="J930" s="10">
        <f t="shared" si="84"/>
        <v>500000</v>
      </c>
      <c r="K930" t="b">
        <f t="shared" si="85"/>
        <v>1</v>
      </c>
    </row>
    <row r="931" spans="2:11" ht="14">
      <c r="B931" s="9">
        <v>71103</v>
      </c>
      <c r="C931" s="3">
        <f t="shared" si="89"/>
        <v>330437320.3020255</v>
      </c>
      <c r="D931" s="1">
        <f t="shared" si="86"/>
        <v>333190964.63787568</v>
      </c>
      <c r="E931" s="10">
        <f t="shared" si="88"/>
        <v>2753644.3358501792</v>
      </c>
      <c r="F931" s="10"/>
      <c r="G931" s="10"/>
      <c r="H931" s="21">
        <v>0</v>
      </c>
      <c r="I931" s="3" t="b">
        <f t="shared" si="87"/>
        <v>0</v>
      </c>
      <c r="J931" s="10">
        <f t="shared" si="84"/>
        <v>500000</v>
      </c>
      <c r="K931" t="b">
        <f t="shared" si="85"/>
        <v>1</v>
      </c>
    </row>
    <row r="932" spans="2:11" ht="14">
      <c r="B932" s="9">
        <v>71133</v>
      </c>
      <c r="C932" s="3">
        <f t="shared" si="89"/>
        <v>333190964.63787568</v>
      </c>
      <c r="D932" s="1">
        <f t="shared" si="86"/>
        <v>335967556.00985795</v>
      </c>
      <c r="E932" s="10">
        <f t="shared" si="88"/>
        <v>2776591.3719822764</v>
      </c>
      <c r="F932" s="10"/>
      <c r="G932" s="10"/>
      <c r="H932" s="21">
        <v>0</v>
      </c>
      <c r="I932" s="3" t="b">
        <f t="shared" si="87"/>
        <v>0</v>
      </c>
      <c r="J932" s="10">
        <f t="shared" si="84"/>
        <v>500000</v>
      </c>
      <c r="K932" t="b">
        <f t="shared" si="85"/>
        <v>1</v>
      </c>
    </row>
    <row r="933" spans="2:11" ht="14">
      <c r="B933" s="9">
        <v>71164</v>
      </c>
      <c r="C933" s="3">
        <f t="shared" si="89"/>
        <v>335967556.00985795</v>
      </c>
      <c r="D933" s="1">
        <f t="shared" si="86"/>
        <v>338767285.64327341</v>
      </c>
      <c r="E933" s="10">
        <f t="shared" si="88"/>
        <v>2799729.6334154606</v>
      </c>
      <c r="F933" s="10"/>
      <c r="G933" s="10"/>
      <c r="H933" s="21">
        <v>0</v>
      </c>
      <c r="I933" s="3" t="b">
        <f t="shared" si="87"/>
        <v>0</v>
      </c>
      <c r="J933" s="10">
        <f t="shared" si="84"/>
        <v>500000</v>
      </c>
      <c r="K933" t="b">
        <f t="shared" si="85"/>
        <v>1</v>
      </c>
    </row>
    <row r="934" spans="2:11" ht="14">
      <c r="B934" s="9">
        <v>71194</v>
      </c>
      <c r="C934" s="3">
        <f t="shared" si="89"/>
        <v>338767285.64327341</v>
      </c>
      <c r="D934" s="1">
        <f t="shared" si="86"/>
        <v>341590346.35696733</v>
      </c>
      <c r="E934" s="10">
        <f t="shared" si="88"/>
        <v>2823060.7136939168</v>
      </c>
      <c r="F934" s="10"/>
      <c r="G934" s="10"/>
      <c r="H934" s="21">
        <v>0</v>
      </c>
      <c r="I934" s="3" t="b">
        <f t="shared" si="87"/>
        <v>0</v>
      </c>
      <c r="J934" s="10">
        <f t="shared" ref="J934:J997" si="90">IF(H934&gt;0,H934+J933+I934,J933+I934)</f>
        <v>500000</v>
      </c>
      <c r="K934" t="b">
        <f t="shared" si="85"/>
        <v>1</v>
      </c>
    </row>
    <row r="935" spans="2:11" ht="14">
      <c r="B935" s="9">
        <v>71225</v>
      </c>
      <c r="C935" s="3">
        <f t="shared" si="89"/>
        <v>341590346.35696733</v>
      </c>
      <c r="D935" s="1">
        <f t="shared" si="86"/>
        <v>344436932.57660872</v>
      </c>
      <c r="E935" s="10">
        <f t="shared" si="88"/>
        <v>2846586.2196413875</v>
      </c>
      <c r="F935" s="10"/>
      <c r="G935" s="10"/>
      <c r="H935" s="21">
        <v>0</v>
      </c>
      <c r="I935" s="3" t="b">
        <f t="shared" si="87"/>
        <v>0</v>
      </c>
      <c r="J935" s="10">
        <f t="shared" si="90"/>
        <v>500000</v>
      </c>
      <c r="K935" t="b">
        <f t="shared" si="85"/>
        <v>1</v>
      </c>
    </row>
    <row r="936" spans="2:11" ht="14">
      <c r="B936" s="9">
        <v>71256</v>
      </c>
      <c r="C936" s="3">
        <f t="shared" si="89"/>
        <v>344436932.57660872</v>
      </c>
      <c r="D936" s="1">
        <f t="shared" si="86"/>
        <v>347307240.34808046</v>
      </c>
      <c r="E936" s="10">
        <f t="shared" si="88"/>
        <v>2870307.7714717388</v>
      </c>
      <c r="F936" s="10"/>
      <c r="G936" s="10"/>
      <c r="H936" s="21">
        <v>0</v>
      </c>
      <c r="I936" s="3" t="b">
        <f t="shared" si="87"/>
        <v>0</v>
      </c>
      <c r="J936" s="10">
        <f t="shared" si="90"/>
        <v>500000</v>
      </c>
      <c r="K936" t="b">
        <f t="shared" si="85"/>
        <v>1</v>
      </c>
    </row>
    <row r="937" spans="2:11" ht="14">
      <c r="B937" s="9">
        <v>71284</v>
      </c>
      <c r="C937" s="3">
        <f t="shared" si="89"/>
        <v>347307240.34808046</v>
      </c>
      <c r="D937" s="1">
        <f t="shared" si="86"/>
        <v>350201467.35098112</v>
      </c>
      <c r="E937" s="10">
        <f t="shared" si="88"/>
        <v>2894227.00290066</v>
      </c>
      <c r="F937" s="10"/>
      <c r="G937" s="10"/>
      <c r="H937" s="21">
        <v>0</v>
      </c>
      <c r="I937" s="3" t="b">
        <f t="shared" si="87"/>
        <v>0</v>
      </c>
      <c r="J937" s="10">
        <f t="shared" si="90"/>
        <v>500000</v>
      </c>
      <c r="K937" t="b">
        <f t="shared" ref="K937:K1000" si="91">IF(J937&gt;=500000,TRUE)</f>
        <v>1</v>
      </c>
    </row>
    <row r="938" spans="2:11" ht="14">
      <c r="B938" s="9">
        <v>71315</v>
      </c>
      <c r="C938" s="3">
        <f t="shared" si="89"/>
        <v>350201467.35098112</v>
      </c>
      <c r="D938" s="1">
        <f t="shared" si="86"/>
        <v>353119812.91223925</v>
      </c>
      <c r="E938" s="10">
        <f t="shared" si="88"/>
        <v>2918345.5612581372</v>
      </c>
      <c r="F938" s="10"/>
      <c r="G938" s="10"/>
      <c r="H938" s="21">
        <v>0</v>
      </c>
      <c r="I938" s="3" t="b">
        <f t="shared" si="87"/>
        <v>0</v>
      </c>
      <c r="J938" s="10">
        <f t="shared" si="90"/>
        <v>500000</v>
      </c>
      <c r="K938" t="b">
        <f t="shared" si="91"/>
        <v>1</v>
      </c>
    </row>
    <row r="939" spans="2:11" ht="14">
      <c r="B939" s="9">
        <v>71345</v>
      </c>
      <c r="C939" s="3">
        <f t="shared" si="89"/>
        <v>353119812.91223925</v>
      </c>
      <c r="D939" s="1">
        <f t="shared" si="86"/>
        <v>356062478.01984125</v>
      </c>
      <c r="E939" s="10">
        <f t="shared" si="88"/>
        <v>2942665.1076020002</v>
      </c>
      <c r="F939" s="10"/>
      <c r="G939" s="10"/>
      <c r="H939" s="21">
        <v>0</v>
      </c>
      <c r="I939" s="3" t="b">
        <f t="shared" si="87"/>
        <v>0</v>
      </c>
      <c r="J939" s="10">
        <f t="shared" si="90"/>
        <v>500000</v>
      </c>
      <c r="K939" t="b">
        <f t="shared" si="91"/>
        <v>1</v>
      </c>
    </row>
    <row r="940" spans="2:11" ht="14">
      <c r="B940" s="9">
        <v>71376</v>
      </c>
      <c r="C940" s="3">
        <f t="shared" si="89"/>
        <v>356062478.01984125</v>
      </c>
      <c r="D940" s="1">
        <f t="shared" si="86"/>
        <v>359029665.33667326</v>
      </c>
      <c r="E940" s="10">
        <f t="shared" si="88"/>
        <v>2967187.316832006</v>
      </c>
      <c r="F940" s="10"/>
      <c r="G940" s="10"/>
      <c r="H940" s="21">
        <v>0</v>
      </c>
      <c r="I940" s="3" t="b">
        <f t="shared" si="87"/>
        <v>0</v>
      </c>
      <c r="J940" s="10">
        <f t="shared" si="90"/>
        <v>500000</v>
      </c>
      <c r="K940" t="b">
        <f t="shared" si="91"/>
        <v>1</v>
      </c>
    </row>
    <row r="941" spans="2:11" ht="14">
      <c r="B941" s="9">
        <v>71406</v>
      </c>
      <c r="C941" s="3">
        <f t="shared" si="89"/>
        <v>359029665.33667326</v>
      </c>
      <c r="D941" s="1">
        <f t="shared" si="86"/>
        <v>362021579.21447885</v>
      </c>
      <c r="E941" s="10">
        <f t="shared" si="88"/>
        <v>2991913.8778055906</v>
      </c>
      <c r="F941" s="10"/>
      <c r="G941" s="10"/>
      <c r="H941" s="21">
        <v>0</v>
      </c>
      <c r="I941" s="3" t="b">
        <f t="shared" si="87"/>
        <v>0</v>
      </c>
      <c r="J941" s="10">
        <f t="shared" si="90"/>
        <v>500000</v>
      </c>
      <c r="K941" t="b">
        <f t="shared" si="91"/>
        <v>1</v>
      </c>
    </row>
    <row r="942" spans="2:11" ht="14">
      <c r="B942" s="9">
        <v>71437</v>
      </c>
      <c r="C942" s="3">
        <f t="shared" si="89"/>
        <v>362021579.21447885</v>
      </c>
      <c r="D942" s="1">
        <f t="shared" si="86"/>
        <v>365038425.70793283</v>
      </c>
      <c r="E942" s="10">
        <f t="shared" si="88"/>
        <v>3016846.4934539795</v>
      </c>
      <c r="F942" s="10"/>
      <c r="G942" s="10"/>
      <c r="H942" s="21">
        <v>0</v>
      </c>
      <c r="I942" s="3" t="b">
        <f t="shared" si="87"/>
        <v>0</v>
      </c>
      <c r="J942" s="10">
        <f t="shared" si="90"/>
        <v>500000</v>
      </c>
      <c r="K942" t="b">
        <f t="shared" si="91"/>
        <v>1</v>
      </c>
    </row>
    <row r="943" spans="2:11" ht="14">
      <c r="B943" s="9">
        <v>71468</v>
      </c>
      <c r="C943" s="3">
        <f t="shared" si="89"/>
        <v>365038425.70793283</v>
      </c>
      <c r="D943" s="1">
        <f t="shared" si="86"/>
        <v>368080412.58883226</v>
      </c>
      <c r="E943" s="10">
        <f t="shared" si="88"/>
        <v>3041986.8808994293</v>
      </c>
      <c r="F943" s="10"/>
      <c r="G943" s="10"/>
      <c r="H943" s="21">
        <v>0</v>
      </c>
      <c r="I943" s="3" t="b">
        <f t="shared" si="87"/>
        <v>0</v>
      </c>
      <c r="J943" s="10">
        <f t="shared" si="90"/>
        <v>500000</v>
      </c>
      <c r="K943" t="b">
        <f t="shared" si="91"/>
        <v>1</v>
      </c>
    </row>
    <row r="944" spans="2:11" ht="14">
      <c r="B944" s="9">
        <v>71498</v>
      </c>
      <c r="C944" s="3">
        <f t="shared" si="89"/>
        <v>368080412.58883226</v>
      </c>
      <c r="D944" s="1">
        <f t="shared" si="86"/>
        <v>371147749.36040586</v>
      </c>
      <c r="E944" s="10">
        <f t="shared" si="88"/>
        <v>3067336.7715736032</v>
      </c>
      <c r="F944" s="10"/>
      <c r="G944" s="10"/>
      <c r="H944" s="21">
        <v>0</v>
      </c>
      <c r="I944" s="3" t="b">
        <f t="shared" si="87"/>
        <v>0</v>
      </c>
      <c r="J944" s="10">
        <f t="shared" si="90"/>
        <v>500000</v>
      </c>
      <c r="K944" t="b">
        <f t="shared" si="91"/>
        <v>1</v>
      </c>
    </row>
    <row r="945" spans="2:11" ht="14">
      <c r="B945" s="9">
        <v>71529</v>
      </c>
      <c r="C945" s="3">
        <f t="shared" si="89"/>
        <v>371147749.36040586</v>
      </c>
      <c r="D945" s="1">
        <f t="shared" si="86"/>
        <v>374240647.27174258</v>
      </c>
      <c r="E945" s="10">
        <f t="shared" si="88"/>
        <v>3092897.91133672</v>
      </c>
      <c r="F945" s="10"/>
      <c r="G945" s="10"/>
      <c r="H945" s="21">
        <v>0</v>
      </c>
      <c r="I945" s="3" t="b">
        <f t="shared" si="87"/>
        <v>0</v>
      </c>
      <c r="J945" s="10">
        <f t="shared" si="90"/>
        <v>500000</v>
      </c>
      <c r="K945" t="b">
        <f t="shared" si="91"/>
        <v>1</v>
      </c>
    </row>
    <row r="946" spans="2:11" ht="14">
      <c r="B946" s="9">
        <v>71559</v>
      </c>
      <c r="C946" s="3">
        <f t="shared" si="89"/>
        <v>374240647.27174258</v>
      </c>
      <c r="D946" s="1">
        <f t="shared" si="86"/>
        <v>377359319.33234042</v>
      </c>
      <c r="E946" s="10">
        <f t="shared" si="88"/>
        <v>3118672.060597837</v>
      </c>
      <c r="F946" s="10"/>
      <c r="G946" s="10"/>
      <c r="H946" s="21">
        <v>0</v>
      </c>
      <c r="I946" s="3" t="b">
        <f t="shared" si="87"/>
        <v>0</v>
      </c>
      <c r="J946" s="10">
        <f t="shared" si="90"/>
        <v>500000</v>
      </c>
      <c r="K946" t="b">
        <f t="shared" si="91"/>
        <v>1</v>
      </c>
    </row>
    <row r="947" spans="2:11" ht="14">
      <c r="B947" s="9">
        <v>71590</v>
      </c>
      <c r="C947" s="3">
        <f t="shared" si="89"/>
        <v>377359319.33234042</v>
      </c>
      <c r="D947" s="1">
        <f t="shared" si="86"/>
        <v>380503980.32677656</v>
      </c>
      <c r="E947" s="10">
        <f t="shared" si="88"/>
        <v>3144660.9944361448</v>
      </c>
      <c r="F947" s="10"/>
      <c r="G947" s="10"/>
      <c r="H947" s="21">
        <v>0</v>
      </c>
      <c r="I947" s="3" t="b">
        <f t="shared" si="87"/>
        <v>0</v>
      </c>
      <c r="J947" s="10">
        <f t="shared" si="90"/>
        <v>500000</v>
      </c>
      <c r="K947" t="b">
        <f t="shared" si="91"/>
        <v>1</v>
      </c>
    </row>
    <row r="948" spans="2:11" ht="14">
      <c r="B948" s="9">
        <v>71621</v>
      </c>
      <c r="C948" s="3">
        <f t="shared" si="89"/>
        <v>380503980.32677656</v>
      </c>
      <c r="D948" s="1">
        <f t="shared" si="86"/>
        <v>383674846.82949966</v>
      </c>
      <c r="E948" s="10">
        <f t="shared" si="88"/>
        <v>3170866.5027230978</v>
      </c>
      <c r="F948" s="10"/>
      <c r="G948" s="10"/>
      <c r="H948" s="21">
        <v>0</v>
      </c>
      <c r="I948" s="3" t="b">
        <f t="shared" si="87"/>
        <v>0</v>
      </c>
      <c r="J948" s="10">
        <f t="shared" si="90"/>
        <v>500000</v>
      </c>
      <c r="K948" t="b">
        <f t="shared" si="91"/>
        <v>1</v>
      </c>
    </row>
    <row r="949" spans="2:11" ht="14">
      <c r="B949" s="9">
        <v>71650</v>
      </c>
      <c r="C949" s="3">
        <f t="shared" si="89"/>
        <v>383674846.82949966</v>
      </c>
      <c r="D949" s="1">
        <f t="shared" si="86"/>
        <v>386872137.21974546</v>
      </c>
      <c r="E949" s="10">
        <f t="shared" si="88"/>
        <v>3197290.3902457952</v>
      </c>
      <c r="F949" s="10"/>
      <c r="G949" s="10"/>
      <c r="H949" s="21">
        <v>0</v>
      </c>
      <c r="I949" s="3" t="b">
        <f t="shared" si="87"/>
        <v>0</v>
      </c>
      <c r="J949" s="10">
        <f t="shared" si="90"/>
        <v>500000</v>
      </c>
      <c r="K949" t="b">
        <f t="shared" si="91"/>
        <v>1</v>
      </c>
    </row>
    <row r="950" spans="2:11" ht="14">
      <c r="B950" s="9">
        <v>71681</v>
      </c>
      <c r="C950" s="3">
        <f t="shared" si="89"/>
        <v>386872137.21974546</v>
      </c>
      <c r="D950" s="1">
        <f t="shared" si="86"/>
        <v>390096071.69657665</v>
      </c>
      <c r="E950" s="10">
        <f t="shared" si="88"/>
        <v>3223934.4768311977</v>
      </c>
      <c r="F950" s="10"/>
      <c r="G950" s="10"/>
      <c r="H950" s="21">
        <v>0</v>
      </c>
      <c r="I950" s="3" t="b">
        <f t="shared" si="87"/>
        <v>0</v>
      </c>
      <c r="J950" s="10">
        <f t="shared" si="90"/>
        <v>500000</v>
      </c>
      <c r="K950" t="b">
        <f t="shared" si="91"/>
        <v>1</v>
      </c>
    </row>
    <row r="951" spans="2:11" ht="14">
      <c r="B951" s="9">
        <v>71711</v>
      </c>
      <c r="C951" s="3">
        <f t="shared" si="89"/>
        <v>390096071.69657665</v>
      </c>
      <c r="D951" s="1">
        <f t="shared" si="86"/>
        <v>393346872.29404813</v>
      </c>
      <c r="E951" s="10">
        <f t="shared" si="88"/>
        <v>3250800.5974714756</v>
      </c>
      <c r="F951" s="10"/>
      <c r="G951" s="10"/>
      <c r="H951" s="21">
        <v>0</v>
      </c>
      <c r="I951" s="3" t="b">
        <f t="shared" si="87"/>
        <v>0</v>
      </c>
      <c r="J951" s="10">
        <f t="shared" si="90"/>
        <v>500000</v>
      </c>
      <c r="K951" t="b">
        <f t="shared" si="91"/>
        <v>1</v>
      </c>
    </row>
    <row r="952" spans="2:11" ht="14">
      <c r="B952" s="9">
        <v>71742</v>
      </c>
      <c r="C952" s="3">
        <f t="shared" si="89"/>
        <v>393346872.29404813</v>
      </c>
      <c r="D952" s="1">
        <f t="shared" si="86"/>
        <v>396624762.8964985</v>
      </c>
      <c r="E952" s="10">
        <f t="shared" si="88"/>
        <v>3277890.6024503708</v>
      </c>
      <c r="F952" s="10"/>
      <c r="G952" s="10"/>
      <c r="H952" s="21">
        <v>0</v>
      </c>
      <c r="I952" s="3" t="b">
        <f t="shared" si="87"/>
        <v>0</v>
      </c>
      <c r="J952" s="10">
        <f t="shared" si="90"/>
        <v>500000</v>
      </c>
      <c r="K952" t="b">
        <f t="shared" si="91"/>
        <v>1</v>
      </c>
    </row>
    <row r="953" spans="2:11" ht="14">
      <c r="B953" s="9">
        <v>71772</v>
      </c>
      <c r="C953" s="3">
        <f t="shared" si="89"/>
        <v>396624762.8964985</v>
      </c>
      <c r="D953" s="1">
        <f t="shared" si="86"/>
        <v>399929969.25396931</v>
      </c>
      <c r="E953" s="10">
        <f t="shared" si="88"/>
        <v>3305206.3574708104</v>
      </c>
      <c r="F953" s="10"/>
      <c r="G953" s="10"/>
      <c r="H953" s="21">
        <v>0</v>
      </c>
      <c r="I953" s="3" t="b">
        <f t="shared" si="87"/>
        <v>0</v>
      </c>
      <c r="J953" s="10">
        <f t="shared" si="90"/>
        <v>500000</v>
      </c>
      <c r="K953" t="b">
        <f t="shared" si="91"/>
        <v>1</v>
      </c>
    </row>
    <row r="954" spans="2:11" ht="14">
      <c r="B954" s="9">
        <v>71803</v>
      </c>
      <c r="C954" s="3">
        <f t="shared" si="89"/>
        <v>399929969.25396931</v>
      </c>
      <c r="D954" s="1">
        <f t="shared" si="86"/>
        <v>403262718.99775237</v>
      </c>
      <c r="E954" s="10">
        <f t="shared" si="88"/>
        <v>3332749.7437830567</v>
      </c>
      <c r="F954" s="10"/>
      <c r="G954" s="10"/>
      <c r="H954" s="21">
        <v>0</v>
      </c>
      <c r="I954" s="3" t="b">
        <f t="shared" si="87"/>
        <v>0</v>
      </c>
      <c r="J954" s="10">
        <f t="shared" si="90"/>
        <v>500000</v>
      </c>
      <c r="K954" t="b">
        <f t="shared" si="91"/>
        <v>1</v>
      </c>
    </row>
    <row r="955" spans="2:11" ht="14">
      <c r="B955" s="9">
        <v>71834</v>
      </c>
      <c r="C955" s="3">
        <f t="shared" si="89"/>
        <v>403262718.99775237</v>
      </c>
      <c r="D955" s="1">
        <f t="shared" si="86"/>
        <v>406623241.65606695</v>
      </c>
      <c r="E955" s="10">
        <f t="shared" si="88"/>
        <v>3360522.6583145857</v>
      </c>
      <c r="F955" s="10"/>
      <c r="G955" s="10"/>
      <c r="H955" s="21">
        <v>0</v>
      </c>
      <c r="I955" s="3" t="b">
        <f t="shared" si="87"/>
        <v>0</v>
      </c>
      <c r="J955" s="10">
        <f t="shared" si="90"/>
        <v>500000</v>
      </c>
      <c r="K955" t="b">
        <f t="shared" si="91"/>
        <v>1</v>
      </c>
    </row>
    <row r="956" spans="2:11" ht="14">
      <c r="B956" s="9">
        <v>71864</v>
      </c>
      <c r="C956" s="3">
        <f t="shared" si="89"/>
        <v>406623241.65606695</v>
      </c>
      <c r="D956" s="1">
        <f t="shared" si="86"/>
        <v>410011768.66986752</v>
      </c>
      <c r="E956" s="10">
        <f t="shared" si="88"/>
        <v>3388527.0138005614</v>
      </c>
      <c r="F956" s="10"/>
      <c r="G956" s="10"/>
      <c r="H956" s="21">
        <v>0</v>
      </c>
      <c r="I956" s="3" t="b">
        <f t="shared" si="87"/>
        <v>0</v>
      </c>
      <c r="J956" s="10">
        <f t="shared" si="90"/>
        <v>500000</v>
      </c>
      <c r="K956" t="b">
        <f t="shared" si="91"/>
        <v>1</v>
      </c>
    </row>
    <row r="957" spans="2:11" ht="14">
      <c r="B957" s="9">
        <v>71895</v>
      </c>
      <c r="C957" s="3">
        <f t="shared" si="89"/>
        <v>410011768.66986752</v>
      </c>
      <c r="D957" s="1">
        <f t="shared" si="86"/>
        <v>413428533.40878308</v>
      </c>
      <c r="E957" s="10">
        <f t="shared" si="88"/>
        <v>3416764.7389155626</v>
      </c>
      <c r="F957" s="10"/>
      <c r="G957" s="10"/>
      <c r="H957" s="21">
        <v>0</v>
      </c>
      <c r="I957" s="3" t="b">
        <f t="shared" si="87"/>
        <v>0</v>
      </c>
      <c r="J957" s="10">
        <f t="shared" si="90"/>
        <v>500000</v>
      </c>
      <c r="K957" t="b">
        <f t="shared" si="91"/>
        <v>1</v>
      </c>
    </row>
    <row r="958" spans="2:11" ht="14">
      <c r="B958" s="9">
        <v>71925</v>
      </c>
      <c r="C958" s="3">
        <f t="shared" si="89"/>
        <v>413428533.40878308</v>
      </c>
      <c r="D958" s="1">
        <f t="shared" si="86"/>
        <v>416873771.18718958</v>
      </c>
      <c r="E958" s="10">
        <f t="shared" si="88"/>
        <v>3445237.7784065008</v>
      </c>
      <c r="F958" s="10"/>
      <c r="G958" s="10"/>
      <c r="H958" s="21">
        <v>0</v>
      </c>
      <c r="I958" s="3" t="b">
        <f t="shared" si="87"/>
        <v>0</v>
      </c>
      <c r="J958" s="10">
        <f t="shared" si="90"/>
        <v>500000</v>
      </c>
      <c r="K958" t="b">
        <f t="shared" si="91"/>
        <v>1</v>
      </c>
    </row>
    <row r="959" spans="2:11" ht="14">
      <c r="B959" s="9">
        <v>71956</v>
      </c>
      <c r="C959" s="3">
        <f t="shared" si="89"/>
        <v>416873771.18718958</v>
      </c>
      <c r="D959" s="1">
        <f t="shared" si="86"/>
        <v>420347719.28041613</v>
      </c>
      <c r="E959" s="10">
        <f t="shared" si="88"/>
        <v>3473948.093226552</v>
      </c>
      <c r="F959" s="10"/>
      <c r="G959" s="10"/>
      <c r="H959" s="21">
        <v>0</v>
      </c>
      <c r="I959" s="3" t="b">
        <f t="shared" si="87"/>
        <v>0</v>
      </c>
      <c r="J959" s="10">
        <f t="shared" si="90"/>
        <v>500000</v>
      </c>
      <c r="K959" t="b">
        <f t="shared" si="91"/>
        <v>1</v>
      </c>
    </row>
    <row r="960" spans="2:11" ht="14">
      <c r="B960" s="9">
        <v>71987</v>
      </c>
      <c r="C960" s="3">
        <f t="shared" si="89"/>
        <v>420347719.28041613</v>
      </c>
      <c r="D960" s="1">
        <f t="shared" si="86"/>
        <v>423850616.94108623</v>
      </c>
      <c r="E960" s="10">
        <f t="shared" si="88"/>
        <v>3502897.6606701016</v>
      </c>
      <c r="F960" s="10"/>
      <c r="G960" s="10"/>
      <c r="H960" s="21">
        <v>0</v>
      </c>
      <c r="I960" s="3" t="b">
        <f t="shared" si="87"/>
        <v>0</v>
      </c>
      <c r="J960" s="10">
        <f t="shared" si="90"/>
        <v>500000</v>
      </c>
      <c r="K960" t="b">
        <f t="shared" si="91"/>
        <v>1</v>
      </c>
    </row>
    <row r="961" spans="2:11" ht="14">
      <c r="B961" s="9">
        <v>72015</v>
      </c>
      <c r="C961" s="3">
        <f t="shared" si="89"/>
        <v>423850616.94108623</v>
      </c>
      <c r="D961" s="1">
        <f t="shared" si="86"/>
        <v>427382705.41559529</v>
      </c>
      <c r="E961" s="10">
        <f t="shared" si="88"/>
        <v>3532088.4745090604</v>
      </c>
      <c r="F961" s="10"/>
      <c r="G961" s="10"/>
      <c r="H961" s="21">
        <v>0</v>
      </c>
      <c r="I961" s="3" t="b">
        <f t="shared" si="87"/>
        <v>0</v>
      </c>
      <c r="J961" s="10">
        <f t="shared" si="90"/>
        <v>500000</v>
      </c>
      <c r="K961" t="b">
        <f t="shared" si="91"/>
        <v>1</v>
      </c>
    </row>
    <row r="962" spans="2:11" ht="14">
      <c r="B962" s="9">
        <v>72046</v>
      </c>
      <c r="C962" s="3">
        <f t="shared" si="89"/>
        <v>427382705.41559529</v>
      </c>
      <c r="D962" s="1">
        <f t="shared" si="86"/>
        <v>430944227.96072525</v>
      </c>
      <c r="E962" s="10">
        <f t="shared" si="88"/>
        <v>3561522.5451299548</v>
      </c>
      <c r="F962" s="10"/>
      <c r="G962" s="10"/>
      <c r="H962" s="21">
        <v>0</v>
      </c>
      <c r="I962" s="3" t="b">
        <f t="shared" si="87"/>
        <v>0</v>
      </c>
      <c r="J962" s="10">
        <f t="shared" si="90"/>
        <v>500000</v>
      </c>
      <c r="K962" t="b">
        <f t="shared" si="91"/>
        <v>1</v>
      </c>
    </row>
    <row r="963" spans="2:11" ht="14">
      <c r="B963" s="9">
        <v>72076</v>
      </c>
      <c r="C963" s="3">
        <f t="shared" si="89"/>
        <v>430944227.96072525</v>
      </c>
      <c r="D963" s="1">
        <f t="shared" si="86"/>
        <v>434535429.86039793</v>
      </c>
      <c r="E963" s="10">
        <f t="shared" si="88"/>
        <v>3591201.8996726871</v>
      </c>
      <c r="F963" s="10"/>
      <c r="G963" s="10"/>
      <c r="H963" s="21">
        <v>0</v>
      </c>
      <c r="I963" s="3" t="b">
        <f t="shared" si="87"/>
        <v>0</v>
      </c>
      <c r="J963" s="10">
        <f t="shared" si="90"/>
        <v>500000</v>
      </c>
      <c r="K963" t="b">
        <f t="shared" si="91"/>
        <v>1</v>
      </c>
    </row>
    <row r="964" spans="2:11" ht="14">
      <c r="B964" s="9">
        <v>72107</v>
      </c>
      <c r="C964" s="3">
        <f t="shared" si="89"/>
        <v>434535429.86039793</v>
      </c>
      <c r="D964" s="1">
        <f t="shared" si="86"/>
        <v>438156558.44256788</v>
      </c>
      <c r="E964" s="10">
        <f t="shared" si="88"/>
        <v>3621128.58216995</v>
      </c>
      <c r="F964" s="10"/>
      <c r="G964" s="10"/>
      <c r="H964" s="21">
        <v>0</v>
      </c>
      <c r="I964" s="3" t="b">
        <f t="shared" si="87"/>
        <v>0</v>
      </c>
      <c r="J964" s="10">
        <f t="shared" si="90"/>
        <v>500000</v>
      </c>
      <c r="K964" t="b">
        <f t="shared" si="91"/>
        <v>1</v>
      </c>
    </row>
    <row r="965" spans="2:11" ht="14">
      <c r="B965" s="9">
        <v>72137</v>
      </c>
      <c r="C965" s="3">
        <f t="shared" si="89"/>
        <v>438156558.44256788</v>
      </c>
      <c r="D965" s="1">
        <f t="shared" si="86"/>
        <v>441807863.09625596</v>
      </c>
      <c r="E965" s="10">
        <f t="shared" si="88"/>
        <v>3651304.6536880732</v>
      </c>
      <c r="F965" s="10"/>
      <c r="G965" s="10"/>
      <c r="H965" s="21">
        <v>0</v>
      </c>
      <c r="I965" s="3" t="b">
        <f t="shared" si="87"/>
        <v>0</v>
      </c>
      <c r="J965" s="10">
        <f t="shared" si="90"/>
        <v>500000</v>
      </c>
      <c r="K965" t="b">
        <f t="shared" si="91"/>
        <v>1</v>
      </c>
    </row>
    <row r="966" spans="2:11" ht="14">
      <c r="B966" s="9">
        <v>72168</v>
      </c>
      <c r="C966" s="3">
        <f t="shared" si="89"/>
        <v>441807863.09625596</v>
      </c>
      <c r="D966" s="1">
        <f t="shared" si="86"/>
        <v>445489595.28872472</v>
      </c>
      <c r="E966" s="10">
        <f t="shared" si="88"/>
        <v>3681732.1924687624</v>
      </c>
      <c r="F966" s="10"/>
      <c r="G966" s="10"/>
      <c r="H966" s="21">
        <v>0</v>
      </c>
      <c r="I966" s="3" t="b">
        <f t="shared" si="87"/>
        <v>0</v>
      </c>
      <c r="J966" s="10">
        <f t="shared" si="90"/>
        <v>500000</v>
      </c>
      <c r="K966" t="b">
        <f t="shared" si="91"/>
        <v>1</v>
      </c>
    </row>
    <row r="967" spans="2:11" ht="14">
      <c r="B967" s="9">
        <v>72199</v>
      </c>
      <c r="C967" s="3">
        <f t="shared" si="89"/>
        <v>445489595.28872472</v>
      </c>
      <c r="D967" s="1">
        <f t="shared" si="86"/>
        <v>449202008.58279741</v>
      </c>
      <c r="E967" s="10">
        <f t="shared" si="88"/>
        <v>3712413.2940726876</v>
      </c>
      <c r="F967" s="10"/>
      <c r="G967" s="10"/>
      <c r="H967" s="21">
        <v>0</v>
      </c>
      <c r="I967" s="3" t="b">
        <f t="shared" si="87"/>
        <v>0</v>
      </c>
      <c r="J967" s="10">
        <f t="shared" si="90"/>
        <v>500000</v>
      </c>
      <c r="K967" t="b">
        <f t="shared" si="91"/>
        <v>1</v>
      </c>
    </row>
    <row r="968" spans="2:11" ht="14">
      <c r="B968" s="9">
        <v>72229</v>
      </c>
      <c r="C968" s="3">
        <f t="shared" si="89"/>
        <v>449202008.58279741</v>
      </c>
      <c r="D968" s="1">
        <f t="shared" si="86"/>
        <v>452945358.65432072</v>
      </c>
      <c r="E968" s="10">
        <f t="shared" si="88"/>
        <v>3743350.0715233088</v>
      </c>
      <c r="F968" s="10"/>
      <c r="G968" s="10"/>
      <c r="H968" s="21">
        <v>0</v>
      </c>
      <c r="I968" s="3" t="b">
        <f t="shared" si="87"/>
        <v>0</v>
      </c>
      <c r="J968" s="10">
        <f t="shared" si="90"/>
        <v>500000</v>
      </c>
      <c r="K968" t="b">
        <f t="shared" si="91"/>
        <v>1</v>
      </c>
    </row>
    <row r="969" spans="2:11" ht="14">
      <c r="B969" s="9">
        <v>72260</v>
      </c>
      <c r="C969" s="3">
        <f t="shared" si="89"/>
        <v>452945358.65432072</v>
      </c>
      <c r="D969" s="1">
        <f t="shared" si="86"/>
        <v>456719903.30977339</v>
      </c>
      <c r="E969" s="10">
        <f t="shared" si="88"/>
        <v>3774544.6554526687</v>
      </c>
      <c r="F969" s="10"/>
      <c r="G969" s="10"/>
      <c r="H969" s="21">
        <v>0</v>
      </c>
      <c r="I969" s="3" t="b">
        <f t="shared" si="87"/>
        <v>0</v>
      </c>
      <c r="J969" s="10">
        <f t="shared" si="90"/>
        <v>500000</v>
      </c>
      <c r="K969" t="b">
        <f t="shared" si="91"/>
        <v>1</v>
      </c>
    </row>
    <row r="970" spans="2:11" ht="14">
      <c r="B970" s="9">
        <v>72290</v>
      </c>
      <c r="C970" s="3">
        <f t="shared" si="89"/>
        <v>456719903.30977339</v>
      </c>
      <c r="D970" s="1">
        <f t="shared" si="86"/>
        <v>460525902.50402147</v>
      </c>
      <c r="E970" s="10">
        <f t="shared" si="88"/>
        <v>3805999.1942480803</v>
      </c>
      <c r="F970" s="10"/>
      <c r="G970" s="10"/>
      <c r="H970" s="21">
        <v>0</v>
      </c>
      <c r="I970" s="3" t="b">
        <f t="shared" si="87"/>
        <v>0</v>
      </c>
      <c r="J970" s="10">
        <f t="shared" si="90"/>
        <v>500000</v>
      </c>
      <c r="K970" t="b">
        <f t="shared" si="91"/>
        <v>1</v>
      </c>
    </row>
    <row r="971" spans="2:11" ht="14">
      <c r="B971" s="9">
        <v>72321</v>
      </c>
      <c r="C971" s="3">
        <f t="shared" si="89"/>
        <v>460525902.50402147</v>
      </c>
      <c r="D971" s="1">
        <f t="shared" si="86"/>
        <v>464363618.35822165</v>
      </c>
      <c r="E971" s="10">
        <f t="shared" si="88"/>
        <v>3837715.8542001843</v>
      </c>
      <c r="F971" s="10"/>
      <c r="G971" s="10"/>
      <c r="H971" s="21">
        <v>0</v>
      </c>
      <c r="I971" s="3" t="b">
        <f t="shared" si="87"/>
        <v>0</v>
      </c>
      <c r="J971" s="10">
        <f t="shared" si="90"/>
        <v>500000</v>
      </c>
      <c r="K971" t="b">
        <f t="shared" si="91"/>
        <v>1</v>
      </c>
    </row>
    <row r="972" spans="2:11" ht="14">
      <c r="B972" s="9">
        <v>72352</v>
      </c>
      <c r="C972" s="3">
        <f t="shared" si="89"/>
        <v>464363618.35822165</v>
      </c>
      <c r="D972" s="1">
        <f t="shared" si="86"/>
        <v>468233315.17787349</v>
      </c>
      <c r="E972" s="10">
        <f t="shared" si="88"/>
        <v>3869696.8196518421</v>
      </c>
      <c r="F972" s="10"/>
      <c r="G972" s="10"/>
      <c r="H972" s="21">
        <v>0</v>
      </c>
      <c r="I972" s="3" t="b">
        <f t="shared" si="87"/>
        <v>0</v>
      </c>
      <c r="J972" s="10">
        <f t="shared" si="90"/>
        <v>500000</v>
      </c>
      <c r="K972" t="b">
        <f t="shared" si="91"/>
        <v>1</v>
      </c>
    </row>
    <row r="973" spans="2:11" ht="14">
      <c r="B973" s="9">
        <v>72380</v>
      </c>
      <c r="C973" s="3">
        <f t="shared" si="89"/>
        <v>468233315.17787349</v>
      </c>
      <c r="D973" s="1">
        <f t="shared" si="86"/>
        <v>472135259.47102243</v>
      </c>
      <c r="E973" s="10">
        <f t="shared" si="88"/>
        <v>3901944.2931489348</v>
      </c>
      <c r="F973" s="10"/>
      <c r="G973" s="10"/>
      <c r="H973" s="21">
        <v>0</v>
      </c>
      <c r="I973" s="3" t="b">
        <f t="shared" si="87"/>
        <v>0</v>
      </c>
      <c r="J973" s="10">
        <f t="shared" si="90"/>
        <v>500000</v>
      </c>
      <c r="K973" t="b">
        <f t="shared" si="91"/>
        <v>1</v>
      </c>
    </row>
    <row r="974" spans="2:11" ht="14">
      <c r="B974" s="9">
        <v>72411</v>
      </c>
      <c r="C974" s="3">
        <f t="shared" si="89"/>
        <v>472135259.47102243</v>
      </c>
      <c r="D974" s="1">
        <f t="shared" si="86"/>
        <v>476069719.96661425</v>
      </c>
      <c r="E974" s="10">
        <f t="shared" si="88"/>
        <v>3934460.4955918193</v>
      </c>
      <c r="F974" s="10"/>
      <c r="G974" s="10"/>
      <c r="H974" s="21">
        <v>0</v>
      </c>
      <c r="I974" s="3" t="b">
        <f t="shared" si="87"/>
        <v>0</v>
      </c>
      <c r="J974" s="10">
        <f t="shared" si="90"/>
        <v>500000</v>
      </c>
      <c r="K974" t="b">
        <f t="shared" si="91"/>
        <v>1</v>
      </c>
    </row>
    <row r="975" spans="2:11" ht="14">
      <c r="B975" s="9">
        <v>72441</v>
      </c>
      <c r="C975" s="3">
        <f t="shared" si="89"/>
        <v>476069719.96661425</v>
      </c>
      <c r="D975" s="1">
        <f t="shared" si="86"/>
        <v>480036967.6330027</v>
      </c>
      <c r="E975" s="10">
        <f t="shared" si="88"/>
        <v>3967247.6663884521</v>
      </c>
      <c r="F975" s="10"/>
      <c r="G975" s="10"/>
      <c r="H975" s="21">
        <v>0</v>
      </c>
      <c r="I975" s="3" t="b">
        <f t="shared" si="87"/>
        <v>0</v>
      </c>
      <c r="J975" s="10">
        <f t="shared" si="90"/>
        <v>500000</v>
      </c>
      <c r="K975" t="b">
        <f t="shared" si="91"/>
        <v>1</v>
      </c>
    </row>
    <row r="976" spans="2:11" ht="14">
      <c r="B976" s="9">
        <v>72472</v>
      </c>
      <c r="C976" s="3">
        <f t="shared" si="89"/>
        <v>480036967.6330027</v>
      </c>
      <c r="D976" s="1">
        <f t="shared" si="86"/>
        <v>484037275.69661105</v>
      </c>
      <c r="E976" s="10">
        <f t="shared" si="88"/>
        <v>4000308.0636083484</v>
      </c>
      <c r="F976" s="10"/>
      <c r="G976" s="10"/>
      <c r="H976" s="21">
        <v>0</v>
      </c>
      <c r="I976" s="3" t="b">
        <f t="shared" si="87"/>
        <v>0</v>
      </c>
      <c r="J976" s="10">
        <f t="shared" si="90"/>
        <v>500000</v>
      </c>
      <c r="K976" t="b">
        <f t="shared" si="91"/>
        <v>1</v>
      </c>
    </row>
    <row r="977" spans="2:11" ht="14">
      <c r="B977" s="9">
        <v>72502</v>
      </c>
      <c r="C977" s="3">
        <f t="shared" si="89"/>
        <v>484037275.69661105</v>
      </c>
      <c r="D977" s="1">
        <f t="shared" si="86"/>
        <v>488070919.66074944</v>
      </c>
      <c r="E977" s="10">
        <f t="shared" si="88"/>
        <v>4033643.9641383886</v>
      </c>
      <c r="F977" s="10"/>
      <c r="G977" s="10"/>
      <c r="H977" s="21">
        <v>0</v>
      </c>
      <c r="I977" s="3" t="b">
        <f t="shared" si="87"/>
        <v>0</v>
      </c>
      <c r="J977" s="10">
        <f t="shared" si="90"/>
        <v>500000</v>
      </c>
      <c r="K977" t="b">
        <f t="shared" si="91"/>
        <v>1</v>
      </c>
    </row>
    <row r="978" spans="2:11" ht="14">
      <c r="B978" s="9">
        <v>72533</v>
      </c>
      <c r="C978" s="3">
        <f t="shared" si="89"/>
        <v>488070919.66074944</v>
      </c>
      <c r="D978" s="1">
        <f t="shared" si="86"/>
        <v>492138177.32458901</v>
      </c>
      <c r="E978" s="10">
        <f t="shared" si="88"/>
        <v>4067257.6638395786</v>
      </c>
      <c r="F978" s="10"/>
      <c r="G978" s="10"/>
      <c r="H978" s="21">
        <v>0</v>
      </c>
      <c r="I978" s="3" t="b">
        <f t="shared" si="87"/>
        <v>0</v>
      </c>
      <c r="J978" s="10">
        <f t="shared" si="90"/>
        <v>500000</v>
      </c>
      <c r="K978" t="b">
        <f t="shared" si="91"/>
        <v>1</v>
      </c>
    </row>
    <row r="979" spans="2:11" ht="14">
      <c r="B979" s="9">
        <v>72564</v>
      </c>
      <c r="C979" s="3">
        <f t="shared" si="89"/>
        <v>492138177.32458901</v>
      </c>
      <c r="D979" s="1">
        <f t="shared" si="86"/>
        <v>496239328.8022939</v>
      </c>
      <c r="E979" s="10">
        <f t="shared" si="88"/>
        <v>4101151.4777048826</v>
      </c>
      <c r="F979" s="10"/>
      <c r="G979" s="10"/>
      <c r="H979" s="21">
        <v>0</v>
      </c>
      <c r="I979" s="3" t="b">
        <f t="shared" si="87"/>
        <v>0</v>
      </c>
      <c r="J979" s="10">
        <f t="shared" si="90"/>
        <v>500000</v>
      </c>
      <c r="K979" t="b">
        <f t="shared" si="91"/>
        <v>1</v>
      </c>
    </row>
    <row r="980" spans="2:11" ht="14">
      <c r="B980" s="9">
        <v>72594</v>
      </c>
      <c r="C980" s="3">
        <f t="shared" si="89"/>
        <v>496239328.8022939</v>
      </c>
      <c r="D980" s="1">
        <f t="shared" si="86"/>
        <v>500374656.54231298</v>
      </c>
      <c r="E980" s="10">
        <f t="shared" si="88"/>
        <v>4135327.740019083</v>
      </c>
      <c r="F980" s="10"/>
      <c r="G980" s="10"/>
      <c r="H980" s="21">
        <v>0</v>
      </c>
      <c r="I980" s="3" t="b">
        <f t="shared" si="87"/>
        <v>0</v>
      </c>
      <c r="J980" s="10">
        <f t="shared" si="90"/>
        <v>500000</v>
      </c>
      <c r="K980" t="b">
        <f t="shared" si="91"/>
        <v>1</v>
      </c>
    </row>
    <row r="981" spans="2:11" ht="14">
      <c r="B981" s="9">
        <v>72625</v>
      </c>
      <c r="C981" s="3">
        <f t="shared" si="89"/>
        <v>500374656.54231298</v>
      </c>
      <c r="D981" s="1">
        <f t="shared" si="86"/>
        <v>504544445.34683222</v>
      </c>
      <c r="E981" s="10">
        <f t="shared" si="88"/>
        <v>4169788.8045192361</v>
      </c>
      <c r="F981" s="10"/>
      <c r="G981" s="10"/>
      <c r="H981" s="21">
        <v>0</v>
      </c>
      <c r="I981" s="3" t="b">
        <f t="shared" si="87"/>
        <v>0</v>
      </c>
      <c r="J981" s="10">
        <f t="shared" si="90"/>
        <v>500000</v>
      </c>
      <c r="K981" t="b">
        <f t="shared" si="91"/>
        <v>1</v>
      </c>
    </row>
    <row r="982" spans="2:11" ht="14">
      <c r="B982" s="9">
        <v>72655</v>
      </c>
      <c r="C982" s="3">
        <f t="shared" si="89"/>
        <v>504544445.34683222</v>
      </c>
      <c r="D982" s="1">
        <f t="shared" si="86"/>
        <v>508748982.39138913</v>
      </c>
      <c r="E982" s="10">
        <f t="shared" si="88"/>
        <v>4204537.0445569158</v>
      </c>
      <c r="F982" s="10"/>
      <c r="G982" s="10"/>
      <c r="H982" s="21">
        <v>0</v>
      </c>
      <c r="I982" s="3" t="b">
        <f t="shared" si="87"/>
        <v>0</v>
      </c>
      <c r="J982" s="10">
        <f t="shared" si="90"/>
        <v>500000</v>
      </c>
      <c r="K982" t="b">
        <f t="shared" si="91"/>
        <v>1</v>
      </c>
    </row>
    <row r="983" spans="2:11" ht="14">
      <c r="B983" s="9">
        <v>72686</v>
      </c>
      <c r="C983" s="3">
        <f t="shared" si="89"/>
        <v>508748982.39138913</v>
      </c>
      <c r="D983" s="1">
        <f t="shared" si="86"/>
        <v>512988557.24465072</v>
      </c>
      <c r="E983" s="10">
        <f t="shared" si="88"/>
        <v>4239574.85326159</v>
      </c>
      <c r="F983" s="10"/>
      <c r="G983" s="10"/>
      <c r="H983" s="21">
        <v>0</v>
      </c>
      <c r="I983" s="3" t="b">
        <f t="shared" si="87"/>
        <v>0</v>
      </c>
      <c r="J983" s="10">
        <f t="shared" si="90"/>
        <v>500000</v>
      </c>
      <c r="K983" t="b">
        <f t="shared" si="91"/>
        <v>1</v>
      </c>
    </row>
    <row r="984" spans="2:11" ht="14">
      <c r="B984" s="9">
        <v>72717</v>
      </c>
      <c r="C984" s="3">
        <f t="shared" si="89"/>
        <v>512988557.24465072</v>
      </c>
      <c r="D984" s="1">
        <f t="shared" si="86"/>
        <v>517263461.88835615</v>
      </c>
      <c r="E984" s="10">
        <f t="shared" si="88"/>
        <v>4274904.6437054276</v>
      </c>
      <c r="F984" s="10"/>
      <c r="G984" s="10"/>
      <c r="H984" s="21">
        <v>0</v>
      </c>
      <c r="I984" s="3" t="b">
        <f t="shared" si="87"/>
        <v>0</v>
      </c>
      <c r="J984" s="10">
        <f t="shared" si="90"/>
        <v>500000</v>
      </c>
      <c r="K984" t="b">
        <f t="shared" si="91"/>
        <v>1</v>
      </c>
    </row>
    <row r="985" spans="2:11" ht="14">
      <c r="B985" s="9">
        <v>72745</v>
      </c>
      <c r="C985" s="3">
        <f t="shared" si="89"/>
        <v>517263461.88835615</v>
      </c>
      <c r="D985" s="1">
        <f t="shared" ref="D985:D1048" si="92">(C985+H985+I985)*(1+$F$10)</f>
        <v>521573990.73742574</v>
      </c>
      <c r="E985" s="10">
        <f t="shared" si="88"/>
        <v>4310528.8490695953</v>
      </c>
      <c r="F985" s="10"/>
      <c r="G985" s="10"/>
      <c r="H985" s="21">
        <v>0</v>
      </c>
      <c r="I985" s="3" t="b">
        <f t="shared" ref="I985:I1048" si="93">IF($C$13&gt;=B985,0,IF(K984=FALSE,$C$11))</f>
        <v>0</v>
      </c>
      <c r="J985" s="10">
        <f t="shared" si="90"/>
        <v>500000</v>
      </c>
      <c r="K985" t="b">
        <f t="shared" si="91"/>
        <v>1</v>
      </c>
    </row>
    <row r="986" spans="2:11" ht="14">
      <c r="B986" s="9">
        <v>72776</v>
      </c>
      <c r="C986" s="3">
        <f t="shared" si="89"/>
        <v>521573990.73742574</v>
      </c>
      <c r="D986" s="1">
        <f t="shared" si="92"/>
        <v>525920440.66023761</v>
      </c>
      <c r="E986" s="10">
        <f t="shared" ref="E986:E1049" si="94">D986-C986</f>
        <v>4346449.9228118658</v>
      </c>
      <c r="F986" s="10"/>
      <c r="G986" s="10"/>
      <c r="H986" s="21">
        <v>0</v>
      </c>
      <c r="I986" s="3" t="b">
        <f t="shared" si="93"/>
        <v>0</v>
      </c>
      <c r="J986" s="10">
        <f t="shared" si="90"/>
        <v>500000</v>
      </c>
      <c r="K986" t="b">
        <f t="shared" si="91"/>
        <v>1</v>
      </c>
    </row>
    <row r="987" spans="2:11" ht="14">
      <c r="B987" s="9">
        <v>72806</v>
      </c>
      <c r="C987" s="3">
        <f t="shared" ref="C987:C1050" si="95">D986</f>
        <v>525920440.66023761</v>
      </c>
      <c r="D987" s="1">
        <f t="shared" si="92"/>
        <v>530303110.99907291</v>
      </c>
      <c r="E987" s="10">
        <f t="shared" si="94"/>
        <v>4382670.338835299</v>
      </c>
      <c r="F987" s="10"/>
      <c r="G987" s="10"/>
      <c r="H987" s="21">
        <v>0</v>
      </c>
      <c r="I987" s="3" t="b">
        <f t="shared" si="93"/>
        <v>0</v>
      </c>
      <c r="J987" s="10">
        <f t="shared" si="90"/>
        <v>500000</v>
      </c>
      <c r="K987" t="b">
        <f t="shared" si="91"/>
        <v>1</v>
      </c>
    </row>
    <row r="988" spans="2:11" ht="14">
      <c r="B988" s="9">
        <v>72837</v>
      </c>
      <c r="C988" s="3">
        <f t="shared" si="95"/>
        <v>530303110.99907291</v>
      </c>
      <c r="D988" s="1">
        <f t="shared" si="92"/>
        <v>534722303.59073186</v>
      </c>
      <c r="E988" s="10">
        <f t="shared" si="94"/>
        <v>4419192.5916589499</v>
      </c>
      <c r="F988" s="10"/>
      <c r="G988" s="10"/>
      <c r="H988" s="21">
        <v>0</v>
      </c>
      <c r="I988" s="3" t="b">
        <f t="shared" si="93"/>
        <v>0</v>
      </c>
      <c r="J988" s="10">
        <f t="shared" si="90"/>
        <v>500000</v>
      </c>
      <c r="K988" t="b">
        <f t="shared" si="91"/>
        <v>1</v>
      </c>
    </row>
    <row r="989" spans="2:11" ht="14">
      <c r="B989" s="9">
        <v>72867</v>
      </c>
      <c r="C989" s="3">
        <f t="shared" si="95"/>
        <v>534722303.59073186</v>
      </c>
      <c r="D989" s="1">
        <f t="shared" si="92"/>
        <v>539178322.78732133</v>
      </c>
      <c r="E989" s="10">
        <f t="shared" si="94"/>
        <v>4456019.1965894699</v>
      </c>
      <c r="F989" s="10"/>
      <c r="G989" s="10"/>
      <c r="H989" s="21">
        <v>0</v>
      </c>
      <c r="I989" s="3" t="b">
        <f t="shared" si="93"/>
        <v>0</v>
      </c>
      <c r="J989" s="10">
        <f t="shared" si="90"/>
        <v>500000</v>
      </c>
      <c r="K989" t="b">
        <f t="shared" si="91"/>
        <v>1</v>
      </c>
    </row>
    <row r="990" spans="2:11" ht="14">
      <c r="B990" s="9">
        <v>72898</v>
      </c>
      <c r="C990" s="3">
        <f t="shared" si="95"/>
        <v>539178322.78732133</v>
      </c>
      <c r="D990" s="1">
        <f t="shared" si="92"/>
        <v>543671475.47721565</v>
      </c>
      <c r="E990" s="10">
        <f t="shared" si="94"/>
        <v>4493152.6898943186</v>
      </c>
      <c r="F990" s="10"/>
      <c r="G990" s="10"/>
      <c r="H990" s="21">
        <v>0</v>
      </c>
      <c r="I990" s="3" t="b">
        <f t="shared" si="93"/>
        <v>0</v>
      </c>
      <c r="J990" s="10">
        <f t="shared" si="90"/>
        <v>500000</v>
      </c>
      <c r="K990" t="b">
        <f t="shared" si="91"/>
        <v>1</v>
      </c>
    </row>
    <row r="991" spans="2:11" ht="14">
      <c r="B991" s="9">
        <v>72929</v>
      </c>
      <c r="C991" s="3">
        <f t="shared" si="95"/>
        <v>543671475.47721565</v>
      </c>
      <c r="D991" s="1">
        <f t="shared" si="92"/>
        <v>548202071.10619247</v>
      </c>
      <c r="E991" s="10">
        <f t="shared" si="94"/>
        <v>4530595.6289768219</v>
      </c>
      <c r="F991" s="10"/>
      <c r="G991" s="10"/>
      <c r="H991" s="21">
        <v>0</v>
      </c>
      <c r="I991" s="3" t="b">
        <f t="shared" si="93"/>
        <v>0</v>
      </c>
      <c r="J991" s="10">
        <f t="shared" si="90"/>
        <v>500000</v>
      </c>
      <c r="K991" t="b">
        <f t="shared" si="91"/>
        <v>1</v>
      </c>
    </row>
    <row r="992" spans="2:11" ht="14">
      <c r="B992" s="9">
        <v>72959</v>
      </c>
      <c r="C992" s="3">
        <f t="shared" si="95"/>
        <v>548202071.10619247</v>
      </c>
      <c r="D992" s="1">
        <f t="shared" si="92"/>
        <v>552770421.69874406</v>
      </c>
      <c r="E992" s="10">
        <f t="shared" si="94"/>
        <v>4568350.592551589</v>
      </c>
      <c r="F992" s="10"/>
      <c r="G992" s="10"/>
      <c r="H992" s="21">
        <v>0</v>
      </c>
      <c r="I992" s="3" t="b">
        <f t="shared" si="93"/>
        <v>0</v>
      </c>
      <c r="J992" s="10">
        <f t="shared" si="90"/>
        <v>500000</v>
      </c>
      <c r="K992" t="b">
        <f t="shared" si="91"/>
        <v>1</v>
      </c>
    </row>
    <row r="993" spans="2:11" ht="14">
      <c r="B993" s="9">
        <v>72990</v>
      </c>
      <c r="C993" s="3">
        <f t="shared" si="95"/>
        <v>552770421.69874406</v>
      </c>
      <c r="D993" s="1">
        <f t="shared" si="92"/>
        <v>557376841.87956691</v>
      </c>
      <c r="E993" s="10">
        <f t="shared" si="94"/>
        <v>4606420.1808228493</v>
      </c>
      <c r="F993" s="10"/>
      <c r="G993" s="10"/>
      <c r="H993" s="21">
        <v>0</v>
      </c>
      <c r="I993" s="3" t="b">
        <f t="shared" si="93"/>
        <v>0</v>
      </c>
      <c r="J993" s="10">
        <f t="shared" si="90"/>
        <v>500000</v>
      </c>
      <c r="K993" t="b">
        <f t="shared" si="91"/>
        <v>1</v>
      </c>
    </row>
    <row r="994" spans="2:11" ht="14">
      <c r="B994" s="9">
        <v>73020</v>
      </c>
      <c r="C994" s="3">
        <f t="shared" si="95"/>
        <v>557376841.87956691</v>
      </c>
      <c r="D994" s="1">
        <f t="shared" si="92"/>
        <v>562021648.89522994</v>
      </c>
      <c r="E994" s="10">
        <f t="shared" si="94"/>
        <v>4644807.0156630278</v>
      </c>
      <c r="F994" s="10"/>
      <c r="G994" s="10"/>
      <c r="H994" s="21">
        <v>0</v>
      </c>
      <c r="I994" s="3" t="b">
        <f t="shared" si="93"/>
        <v>0</v>
      </c>
      <c r="J994" s="10">
        <f t="shared" si="90"/>
        <v>500000</v>
      </c>
      <c r="K994" t="b">
        <f t="shared" si="91"/>
        <v>1</v>
      </c>
    </row>
    <row r="995" spans="2:11" ht="14">
      <c r="B995" s="9">
        <v>73051</v>
      </c>
      <c r="C995" s="3">
        <f t="shared" si="95"/>
        <v>562021648.89522994</v>
      </c>
      <c r="D995" s="1">
        <f t="shared" si="92"/>
        <v>566705162.63602352</v>
      </c>
      <c r="E995" s="10">
        <f t="shared" si="94"/>
        <v>4683513.7407935858</v>
      </c>
      <c r="F995" s="10"/>
      <c r="G995" s="10"/>
      <c r="H995" s="21">
        <v>0</v>
      </c>
      <c r="I995" s="3" t="b">
        <f t="shared" si="93"/>
        <v>0</v>
      </c>
      <c r="J995" s="10">
        <f t="shared" si="90"/>
        <v>500000</v>
      </c>
      <c r="K995" t="b">
        <f t="shared" si="91"/>
        <v>1</v>
      </c>
    </row>
    <row r="996" spans="2:11" ht="14">
      <c r="B996" s="9">
        <v>73082</v>
      </c>
      <c r="C996" s="3">
        <f t="shared" si="95"/>
        <v>566705162.63602352</v>
      </c>
      <c r="D996" s="1">
        <f t="shared" si="92"/>
        <v>571427705.65799034</v>
      </c>
      <c r="E996" s="10">
        <f t="shared" si="94"/>
        <v>4722543.021966815</v>
      </c>
      <c r="F996" s="10"/>
      <c r="G996" s="10"/>
      <c r="H996" s="21">
        <v>0</v>
      </c>
      <c r="I996" s="3" t="b">
        <f t="shared" si="93"/>
        <v>0</v>
      </c>
      <c r="J996" s="10">
        <f t="shared" si="90"/>
        <v>500000</v>
      </c>
      <c r="K996" t="b">
        <f t="shared" si="91"/>
        <v>1</v>
      </c>
    </row>
    <row r="997" spans="2:11" ht="14">
      <c r="B997" s="9">
        <v>73110</v>
      </c>
      <c r="C997" s="3">
        <f t="shared" si="95"/>
        <v>571427705.65799034</v>
      </c>
      <c r="D997" s="1">
        <f t="shared" si="92"/>
        <v>576189603.20514023</v>
      </c>
      <c r="E997" s="10">
        <f t="shared" si="94"/>
        <v>4761897.5471498966</v>
      </c>
      <c r="F997" s="10"/>
      <c r="G997" s="10"/>
      <c r="H997" s="21">
        <v>0</v>
      </c>
      <c r="I997" s="3" t="b">
        <f t="shared" si="93"/>
        <v>0</v>
      </c>
      <c r="J997" s="10">
        <f t="shared" si="90"/>
        <v>500000</v>
      </c>
      <c r="K997" t="b">
        <f t="shared" si="91"/>
        <v>1</v>
      </c>
    </row>
    <row r="998" spans="2:11" ht="14">
      <c r="B998" s="9">
        <v>73141</v>
      </c>
      <c r="C998" s="3">
        <f t="shared" si="95"/>
        <v>576189603.20514023</v>
      </c>
      <c r="D998" s="1">
        <f t="shared" si="92"/>
        <v>580991183.23184967</v>
      </c>
      <c r="E998" s="10">
        <f t="shared" si="94"/>
        <v>4801580.0267094374</v>
      </c>
      <c r="F998" s="10"/>
      <c r="G998" s="10"/>
      <c r="H998" s="21">
        <v>0</v>
      </c>
      <c r="I998" s="3" t="b">
        <f t="shared" si="93"/>
        <v>0</v>
      </c>
      <c r="J998" s="10">
        <f t="shared" ref="J998:J1061" si="96">IF(H998&gt;0,H998+J997+I998,J997+I998)</f>
        <v>500000</v>
      </c>
      <c r="K998" t="b">
        <f t="shared" si="91"/>
        <v>1</v>
      </c>
    </row>
    <row r="999" spans="2:11" ht="14">
      <c r="B999" s="9">
        <v>73171</v>
      </c>
      <c r="C999" s="3">
        <f t="shared" si="95"/>
        <v>580991183.23184967</v>
      </c>
      <c r="D999" s="1">
        <f t="shared" si="92"/>
        <v>585832776.42544842</v>
      </c>
      <c r="E999" s="10">
        <f t="shared" si="94"/>
        <v>4841593.1935987473</v>
      </c>
      <c r="F999" s="10"/>
      <c r="G999" s="10"/>
      <c r="H999" s="21">
        <v>0</v>
      </c>
      <c r="I999" s="3" t="b">
        <f t="shared" si="93"/>
        <v>0</v>
      </c>
      <c r="J999" s="10">
        <f t="shared" si="96"/>
        <v>500000</v>
      </c>
      <c r="K999" t="b">
        <f t="shared" si="91"/>
        <v>1</v>
      </c>
    </row>
    <row r="1000" spans="2:11" ht="14">
      <c r="B1000" s="9">
        <v>73202</v>
      </c>
      <c r="C1000" s="3">
        <f t="shared" si="95"/>
        <v>585832776.42544842</v>
      </c>
      <c r="D1000" s="1">
        <f t="shared" si="92"/>
        <v>590714716.22899377</v>
      </c>
      <c r="E1000" s="10">
        <f t="shared" si="94"/>
        <v>4881939.8035453558</v>
      </c>
      <c r="F1000" s="10"/>
      <c r="G1000" s="10"/>
      <c r="H1000" s="21">
        <v>0</v>
      </c>
      <c r="I1000" s="3" t="b">
        <f t="shared" si="93"/>
        <v>0</v>
      </c>
      <c r="J1000" s="10">
        <f t="shared" si="96"/>
        <v>500000</v>
      </c>
      <c r="K1000" t="b">
        <f t="shared" si="91"/>
        <v>1</v>
      </c>
    </row>
    <row r="1001" spans="2:11" ht="14">
      <c r="B1001" s="9">
        <v>73232</v>
      </c>
      <c r="C1001" s="3">
        <f t="shared" si="95"/>
        <v>590714716.22899377</v>
      </c>
      <c r="D1001" s="1">
        <f t="shared" si="92"/>
        <v>595637338.8642354</v>
      </c>
      <c r="E1001" s="10">
        <f t="shared" si="94"/>
        <v>4922622.6352416277</v>
      </c>
      <c r="F1001" s="10"/>
      <c r="G1001" s="10"/>
      <c r="H1001" s="21">
        <v>0</v>
      </c>
      <c r="I1001" s="3" t="b">
        <f t="shared" si="93"/>
        <v>0</v>
      </c>
      <c r="J1001" s="10">
        <f t="shared" si="96"/>
        <v>500000</v>
      </c>
      <c r="K1001" t="b">
        <f t="shared" ref="K1001:K1064" si="97">IF(J1001&gt;=500000,TRUE)</f>
        <v>1</v>
      </c>
    </row>
    <row r="1002" spans="2:11" ht="14">
      <c r="B1002" s="9">
        <v>73263</v>
      </c>
      <c r="C1002" s="3">
        <f t="shared" si="95"/>
        <v>595637338.8642354</v>
      </c>
      <c r="D1002" s="1">
        <f t="shared" si="92"/>
        <v>600600983.35477066</v>
      </c>
      <c r="E1002" s="10">
        <f t="shared" si="94"/>
        <v>4963644.4905352592</v>
      </c>
      <c r="F1002" s="10"/>
      <c r="G1002" s="10"/>
      <c r="H1002" s="21">
        <v>0</v>
      </c>
      <c r="I1002" s="3" t="b">
        <f t="shared" si="93"/>
        <v>0</v>
      </c>
      <c r="J1002" s="10">
        <f t="shared" si="96"/>
        <v>500000</v>
      </c>
      <c r="K1002" t="b">
        <f t="shared" si="97"/>
        <v>1</v>
      </c>
    </row>
    <row r="1003" spans="2:11" ht="14">
      <c r="B1003" s="9">
        <v>73294</v>
      </c>
      <c r="C1003" s="3">
        <f t="shared" si="95"/>
        <v>600600983.35477066</v>
      </c>
      <c r="D1003" s="1">
        <f t="shared" si="92"/>
        <v>605605991.54939377</v>
      </c>
      <c r="E1003" s="10">
        <f t="shared" si="94"/>
        <v>5005008.1946231127</v>
      </c>
      <c r="F1003" s="10"/>
      <c r="G1003" s="10"/>
      <c r="H1003" s="21">
        <v>0</v>
      </c>
      <c r="I1003" s="3" t="b">
        <f t="shared" si="93"/>
        <v>0</v>
      </c>
      <c r="J1003" s="10">
        <f t="shared" si="96"/>
        <v>500000</v>
      </c>
      <c r="K1003" t="b">
        <f t="shared" si="97"/>
        <v>1</v>
      </c>
    </row>
    <row r="1004" spans="2:11" ht="14">
      <c r="B1004" s="9">
        <v>73324</v>
      </c>
      <c r="C1004" s="3">
        <f t="shared" si="95"/>
        <v>605605991.54939377</v>
      </c>
      <c r="D1004" s="1">
        <f t="shared" si="92"/>
        <v>610652708.1456387</v>
      </c>
      <c r="E1004" s="10">
        <f t="shared" si="94"/>
        <v>5046716.5962449312</v>
      </c>
      <c r="F1004" s="10"/>
      <c r="G1004" s="10"/>
      <c r="H1004" s="21">
        <v>0</v>
      </c>
      <c r="I1004" s="3" t="b">
        <f t="shared" si="93"/>
        <v>0</v>
      </c>
      <c r="J1004" s="10">
        <f t="shared" si="96"/>
        <v>500000</v>
      </c>
      <c r="K1004" t="b">
        <f t="shared" si="97"/>
        <v>1</v>
      </c>
    </row>
    <row r="1005" spans="2:11" ht="14">
      <c r="B1005" s="9">
        <v>73355</v>
      </c>
      <c r="C1005" s="3">
        <f t="shared" si="95"/>
        <v>610652708.1456387</v>
      </c>
      <c r="D1005" s="1">
        <f t="shared" si="92"/>
        <v>615741480.71351898</v>
      </c>
      <c r="E1005" s="10">
        <f t="shared" si="94"/>
        <v>5088772.5678802729</v>
      </c>
      <c r="F1005" s="10"/>
      <c r="G1005" s="10"/>
      <c r="H1005" s="21">
        <v>0</v>
      </c>
      <c r="I1005" s="3" t="b">
        <f t="shared" si="93"/>
        <v>0</v>
      </c>
      <c r="J1005" s="10">
        <f t="shared" si="96"/>
        <v>500000</v>
      </c>
      <c r="K1005" t="b">
        <f t="shared" si="97"/>
        <v>1</v>
      </c>
    </row>
    <row r="1006" spans="2:11" ht="14">
      <c r="B1006" s="9">
        <v>73385</v>
      </c>
      <c r="C1006" s="3">
        <f t="shared" si="95"/>
        <v>615741480.71351898</v>
      </c>
      <c r="D1006" s="1">
        <f t="shared" si="92"/>
        <v>620872659.7194649</v>
      </c>
      <c r="E1006" s="10">
        <f t="shared" si="94"/>
        <v>5131179.0059459209</v>
      </c>
      <c r="F1006" s="10"/>
      <c r="G1006" s="10"/>
      <c r="H1006" s="21">
        <v>0</v>
      </c>
      <c r="I1006" s="3" t="b">
        <f t="shared" si="93"/>
        <v>0</v>
      </c>
      <c r="J1006" s="10">
        <f t="shared" si="96"/>
        <v>500000</v>
      </c>
      <c r="K1006" t="b">
        <f t="shared" si="97"/>
        <v>1</v>
      </c>
    </row>
    <row r="1007" spans="2:11" ht="14">
      <c r="B1007" s="9">
        <v>73416</v>
      </c>
      <c r="C1007" s="3">
        <f t="shared" si="95"/>
        <v>620872659.7194649</v>
      </c>
      <c r="D1007" s="1">
        <f t="shared" si="92"/>
        <v>626046598.55046046</v>
      </c>
      <c r="E1007" s="10">
        <f t="shared" si="94"/>
        <v>5173938.8309955597</v>
      </c>
      <c r="F1007" s="10"/>
      <c r="G1007" s="10"/>
      <c r="H1007" s="21">
        <v>0</v>
      </c>
      <c r="I1007" s="3" t="b">
        <f t="shared" si="93"/>
        <v>0</v>
      </c>
      <c r="J1007" s="10">
        <f t="shared" si="96"/>
        <v>500000</v>
      </c>
      <c r="K1007" t="b">
        <f t="shared" si="97"/>
        <v>1</v>
      </c>
    </row>
    <row r="1008" spans="2:11" ht="14">
      <c r="B1008" s="9">
        <v>73447</v>
      </c>
      <c r="C1008" s="3">
        <f t="shared" si="95"/>
        <v>626046598.55046046</v>
      </c>
      <c r="D1008" s="1">
        <f t="shared" si="92"/>
        <v>631263653.53838098</v>
      </c>
      <c r="E1008" s="10">
        <f t="shared" si="94"/>
        <v>5217054.9879205227</v>
      </c>
      <c r="F1008" s="10"/>
      <c r="G1008" s="10"/>
      <c r="H1008" s="21">
        <v>0</v>
      </c>
      <c r="I1008" s="3" t="b">
        <f t="shared" si="93"/>
        <v>0</v>
      </c>
      <c r="J1008" s="10">
        <f t="shared" si="96"/>
        <v>500000</v>
      </c>
      <c r="K1008" t="b">
        <f t="shared" si="97"/>
        <v>1</v>
      </c>
    </row>
    <row r="1009" spans="2:11" ht="14">
      <c r="B1009" s="9">
        <v>73475</v>
      </c>
      <c r="C1009" s="3">
        <f t="shared" si="95"/>
        <v>631263653.53838098</v>
      </c>
      <c r="D1009" s="1">
        <f t="shared" si="92"/>
        <v>636524183.98453414</v>
      </c>
      <c r="E1009" s="10">
        <f t="shared" si="94"/>
        <v>5260530.4461531639</v>
      </c>
      <c r="F1009" s="10"/>
      <c r="G1009" s="10"/>
      <c r="H1009" s="21">
        <v>0</v>
      </c>
      <c r="I1009" s="3" t="b">
        <f t="shared" si="93"/>
        <v>0</v>
      </c>
      <c r="J1009" s="10">
        <f t="shared" si="96"/>
        <v>500000</v>
      </c>
      <c r="K1009" t="b">
        <f t="shared" si="97"/>
        <v>1</v>
      </c>
    </row>
    <row r="1010" spans="2:11" ht="14">
      <c r="B1010" s="9">
        <v>73506</v>
      </c>
      <c r="C1010" s="3">
        <f t="shared" si="95"/>
        <v>636524183.98453414</v>
      </c>
      <c r="D1010" s="1">
        <f t="shared" si="92"/>
        <v>641828552.18440521</v>
      </c>
      <c r="E1010" s="10">
        <f t="shared" si="94"/>
        <v>5304368.1998710632</v>
      </c>
      <c r="F1010" s="10"/>
      <c r="G1010" s="10"/>
      <c r="H1010" s="21">
        <v>0</v>
      </c>
      <c r="I1010" s="3" t="b">
        <f t="shared" si="93"/>
        <v>0</v>
      </c>
      <c r="J1010" s="10">
        <f t="shared" si="96"/>
        <v>500000</v>
      </c>
      <c r="K1010" t="b">
        <f t="shared" si="97"/>
        <v>1</v>
      </c>
    </row>
    <row r="1011" spans="2:11" ht="14">
      <c r="B1011" s="9">
        <v>73536</v>
      </c>
      <c r="C1011" s="3">
        <f t="shared" si="95"/>
        <v>641828552.18440521</v>
      </c>
      <c r="D1011" s="1">
        <f t="shared" si="92"/>
        <v>647177123.45260859</v>
      </c>
      <c r="E1011" s="10">
        <f t="shared" si="94"/>
        <v>5348571.2682033777</v>
      </c>
      <c r="F1011" s="10"/>
      <c r="G1011" s="10"/>
      <c r="H1011" s="21">
        <v>0</v>
      </c>
      <c r="I1011" s="3" t="b">
        <f t="shared" si="93"/>
        <v>0</v>
      </c>
      <c r="J1011" s="10">
        <f t="shared" si="96"/>
        <v>500000</v>
      </c>
      <c r="K1011" t="b">
        <f t="shared" si="97"/>
        <v>1</v>
      </c>
    </row>
    <row r="1012" spans="2:11" ht="14">
      <c r="B1012" s="9">
        <v>73567</v>
      </c>
      <c r="C1012" s="3">
        <f t="shared" si="95"/>
        <v>647177123.45260859</v>
      </c>
      <c r="D1012" s="1">
        <f t="shared" si="92"/>
        <v>652570266.14804697</v>
      </c>
      <c r="E1012" s="10">
        <f t="shared" si="94"/>
        <v>5393142.695438385</v>
      </c>
      <c r="F1012" s="10"/>
      <c r="G1012" s="10"/>
      <c r="H1012" s="21">
        <v>0</v>
      </c>
      <c r="I1012" s="3" t="b">
        <f t="shared" si="93"/>
        <v>0</v>
      </c>
      <c r="J1012" s="10">
        <f t="shared" si="96"/>
        <v>500000</v>
      </c>
      <c r="K1012" t="b">
        <f t="shared" si="97"/>
        <v>1</v>
      </c>
    </row>
    <row r="1013" spans="2:11" ht="14">
      <c r="B1013" s="9">
        <v>73597</v>
      </c>
      <c r="C1013" s="3">
        <f t="shared" si="95"/>
        <v>652570266.14804697</v>
      </c>
      <c r="D1013" s="1">
        <f t="shared" si="92"/>
        <v>658008351.69928062</v>
      </c>
      <c r="E1013" s="10">
        <f t="shared" si="94"/>
        <v>5438085.5512336493</v>
      </c>
      <c r="F1013" s="10"/>
      <c r="G1013" s="10"/>
      <c r="H1013" s="21">
        <v>0</v>
      </c>
      <c r="I1013" s="3" t="b">
        <f t="shared" si="93"/>
        <v>0</v>
      </c>
      <c r="J1013" s="10">
        <f t="shared" si="96"/>
        <v>500000</v>
      </c>
      <c r="K1013" t="b">
        <f t="shared" si="97"/>
        <v>1</v>
      </c>
    </row>
    <row r="1014" spans="2:11" ht="14">
      <c r="B1014" s="9">
        <v>73628</v>
      </c>
      <c r="C1014" s="3">
        <f t="shared" si="95"/>
        <v>658008351.69928062</v>
      </c>
      <c r="D1014" s="1">
        <f t="shared" si="92"/>
        <v>663491754.63010788</v>
      </c>
      <c r="E1014" s="10">
        <f t="shared" si="94"/>
        <v>5483402.93082726</v>
      </c>
      <c r="F1014" s="10"/>
      <c r="G1014" s="10"/>
      <c r="H1014" s="21">
        <v>0</v>
      </c>
      <c r="I1014" s="3" t="b">
        <f t="shared" si="93"/>
        <v>0</v>
      </c>
      <c r="J1014" s="10">
        <f t="shared" si="96"/>
        <v>500000</v>
      </c>
      <c r="K1014" t="b">
        <f t="shared" si="97"/>
        <v>1</v>
      </c>
    </row>
    <row r="1015" spans="2:11" ht="14">
      <c r="B1015" s="9">
        <v>73659</v>
      </c>
      <c r="C1015" s="3">
        <f t="shared" si="95"/>
        <v>663491754.63010788</v>
      </c>
      <c r="D1015" s="1">
        <f t="shared" si="92"/>
        <v>669020852.58535874</v>
      </c>
      <c r="E1015" s="10">
        <f t="shared" si="94"/>
        <v>5529097.9552508593</v>
      </c>
      <c r="F1015" s="10"/>
      <c r="G1015" s="10"/>
      <c r="H1015" s="21">
        <v>0</v>
      </c>
      <c r="I1015" s="3" t="b">
        <f t="shared" si="93"/>
        <v>0</v>
      </c>
      <c r="J1015" s="10">
        <f t="shared" si="96"/>
        <v>500000</v>
      </c>
      <c r="K1015" t="b">
        <f t="shared" si="97"/>
        <v>1</v>
      </c>
    </row>
    <row r="1016" spans="2:11" ht="14">
      <c r="B1016" s="9">
        <v>73689</v>
      </c>
      <c r="C1016" s="3">
        <f t="shared" si="95"/>
        <v>669020852.58535874</v>
      </c>
      <c r="D1016" s="1">
        <f t="shared" si="92"/>
        <v>674596026.35690343</v>
      </c>
      <c r="E1016" s="10">
        <f t="shared" si="94"/>
        <v>5575173.7715446949</v>
      </c>
      <c r="F1016" s="10"/>
      <c r="G1016" s="10"/>
      <c r="H1016" s="21">
        <v>0</v>
      </c>
      <c r="I1016" s="3" t="b">
        <f t="shared" si="93"/>
        <v>0</v>
      </c>
      <c r="J1016" s="10">
        <f t="shared" si="96"/>
        <v>500000</v>
      </c>
      <c r="K1016" t="b">
        <f t="shared" si="97"/>
        <v>1</v>
      </c>
    </row>
    <row r="1017" spans="2:11" ht="14">
      <c r="B1017" s="9">
        <v>73720</v>
      </c>
      <c r="C1017" s="3">
        <f t="shared" si="95"/>
        <v>674596026.35690343</v>
      </c>
      <c r="D1017" s="1">
        <f t="shared" si="92"/>
        <v>680217659.90987766</v>
      </c>
      <c r="E1017" s="10">
        <f t="shared" si="94"/>
        <v>5621633.5529742241</v>
      </c>
      <c r="F1017" s="10"/>
      <c r="G1017" s="10"/>
      <c r="H1017" s="21">
        <v>0</v>
      </c>
      <c r="I1017" s="3" t="b">
        <f t="shared" si="93"/>
        <v>0</v>
      </c>
      <c r="J1017" s="10">
        <f t="shared" si="96"/>
        <v>500000</v>
      </c>
      <c r="K1017" t="b">
        <f t="shared" si="97"/>
        <v>1</v>
      </c>
    </row>
    <row r="1018" spans="2:11" ht="14">
      <c r="B1018" s="9">
        <v>73750</v>
      </c>
      <c r="C1018" s="3">
        <f t="shared" si="95"/>
        <v>680217659.90987766</v>
      </c>
      <c r="D1018" s="1">
        <f t="shared" si="92"/>
        <v>685886140.40912664</v>
      </c>
      <c r="E1018" s="10">
        <f t="shared" si="94"/>
        <v>5668480.4992489815</v>
      </c>
      <c r="F1018" s="10"/>
      <c r="G1018" s="10"/>
      <c r="H1018" s="21">
        <v>0</v>
      </c>
      <c r="I1018" s="3" t="b">
        <f t="shared" si="93"/>
        <v>0</v>
      </c>
      <c r="J1018" s="10">
        <f t="shared" si="96"/>
        <v>500000</v>
      </c>
      <c r="K1018" t="b">
        <f t="shared" si="97"/>
        <v>1</v>
      </c>
    </row>
    <row r="1019" spans="2:11" ht="14">
      <c r="B1019" s="9">
        <v>73781</v>
      </c>
      <c r="C1019" s="3">
        <f t="shared" si="95"/>
        <v>685886140.40912664</v>
      </c>
      <c r="D1019" s="1">
        <f t="shared" si="92"/>
        <v>691601858.2458694</v>
      </c>
      <c r="E1019" s="10">
        <f t="shared" si="94"/>
        <v>5715717.8367427588</v>
      </c>
      <c r="F1019" s="10"/>
      <c r="G1019" s="10"/>
      <c r="H1019" s="21">
        <v>0</v>
      </c>
      <c r="I1019" s="3" t="b">
        <f t="shared" si="93"/>
        <v>0</v>
      </c>
      <c r="J1019" s="10">
        <f t="shared" si="96"/>
        <v>500000</v>
      </c>
      <c r="K1019" t="b">
        <f t="shared" si="97"/>
        <v>1</v>
      </c>
    </row>
    <row r="1020" spans="2:11" ht="14">
      <c r="B1020" s="9">
        <v>73812</v>
      </c>
      <c r="C1020" s="3">
        <f t="shared" si="95"/>
        <v>691601858.2458694</v>
      </c>
      <c r="D1020" s="1">
        <f t="shared" si="92"/>
        <v>697365207.06458497</v>
      </c>
      <c r="E1020" s="10">
        <f t="shared" si="94"/>
        <v>5763348.8187155724</v>
      </c>
      <c r="F1020" s="10"/>
      <c r="G1020" s="10"/>
      <c r="H1020" s="21">
        <v>0</v>
      </c>
      <c r="I1020" s="3" t="b">
        <f t="shared" si="93"/>
        <v>0</v>
      </c>
      <c r="J1020" s="10">
        <f t="shared" si="96"/>
        <v>500000</v>
      </c>
      <c r="K1020" t="b">
        <f t="shared" si="97"/>
        <v>1</v>
      </c>
    </row>
    <row r="1021" spans="2:11" ht="14">
      <c r="B1021" s="9">
        <v>73840</v>
      </c>
      <c r="C1021" s="3">
        <f t="shared" si="95"/>
        <v>697365207.06458497</v>
      </c>
      <c r="D1021" s="1">
        <f t="shared" si="92"/>
        <v>703176583.79012311</v>
      </c>
      <c r="E1021" s="10">
        <f t="shared" si="94"/>
        <v>5811376.7255381346</v>
      </c>
      <c r="F1021" s="10"/>
      <c r="G1021" s="10"/>
      <c r="H1021" s="21">
        <v>0</v>
      </c>
      <c r="I1021" s="3" t="b">
        <f t="shared" si="93"/>
        <v>0</v>
      </c>
      <c r="J1021" s="10">
        <f t="shared" si="96"/>
        <v>500000</v>
      </c>
      <c r="K1021" t="b">
        <f t="shared" si="97"/>
        <v>1</v>
      </c>
    </row>
    <row r="1022" spans="2:11" ht="14">
      <c r="B1022" s="9">
        <v>73871</v>
      </c>
      <c r="C1022" s="3">
        <f t="shared" si="95"/>
        <v>703176583.79012311</v>
      </c>
      <c r="D1022" s="1">
        <f t="shared" si="92"/>
        <v>709036388.65504074</v>
      </c>
      <c r="E1022" s="10">
        <f t="shared" si="94"/>
        <v>5859804.8649176359</v>
      </c>
      <c r="F1022" s="10"/>
      <c r="G1022" s="10"/>
      <c r="H1022" s="21">
        <v>0</v>
      </c>
      <c r="I1022" s="3" t="b">
        <f t="shared" si="93"/>
        <v>0</v>
      </c>
      <c r="J1022" s="10">
        <f t="shared" si="96"/>
        <v>500000</v>
      </c>
      <c r="K1022" t="b">
        <f t="shared" si="97"/>
        <v>1</v>
      </c>
    </row>
    <row r="1023" spans="2:11" ht="14">
      <c r="B1023" s="9">
        <v>73901</v>
      </c>
      <c r="C1023" s="3">
        <f t="shared" si="95"/>
        <v>709036388.65504074</v>
      </c>
      <c r="D1023" s="1">
        <f t="shared" si="92"/>
        <v>714945025.22716606</v>
      </c>
      <c r="E1023" s="10">
        <f t="shared" si="94"/>
        <v>5908636.5721253157</v>
      </c>
      <c r="F1023" s="10"/>
      <c r="G1023" s="10"/>
      <c r="H1023" s="21">
        <v>0</v>
      </c>
      <c r="I1023" s="3" t="b">
        <f t="shared" si="93"/>
        <v>0</v>
      </c>
      <c r="J1023" s="10">
        <f t="shared" si="96"/>
        <v>500000</v>
      </c>
      <c r="K1023" t="b">
        <f t="shared" si="97"/>
        <v>1</v>
      </c>
    </row>
    <row r="1024" spans="2:11" ht="14">
      <c r="B1024" s="9">
        <v>73932</v>
      </c>
      <c r="C1024" s="3">
        <f t="shared" si="95"/>
        <v>714945025.22716606</v>
      </c>
      <c r="D1024" s="1">
        <f t="shared" si="92"/>
        <v>720902900.43739247</v>
      </c>
      <c r="E1024" s="10">
        <f t="shared" si="94"/>
        <v>5957875.2102264166</v>
      </c>
      <c r="F1024" s="10"/>
      <c r="G1024" s="10"/>
      <c r="H1024" s="21">
        <v>0</v>
      </c>
      <c r="I1024" s="3" t="b">
        <f t="shared" si="93"/>
        <v>0</v>
      </c>
      <c r="J1024" s="10">
        <f t="shared" si="96"/>
        <v>500000</v>
      </c>
      <c r="K1024" t="b">
        <f t="shared" si="97"/>
        <v>1</v>
      </c>
    </row>
    <row r="1025" spans="2:11" ht="14">
      <c r="B1025" s="9">
        <v>73962</v>
      </c>
      <c r="C1025" s="3">
        <f t="shared" si="95"/>
        <v>720902900.43739247</v>
      </c>
      <c r="D1025" s="1">
        <f t="shared" si="92"/>
        <v>726910424.60770404</v>
      </c>
      <c r="E1025" s="10">
        <f t="shared" si="94"/>
        <v>6007524.1703115702</v>
      </c>
      <c r="F1025" s="10"/>
      <c r="G1025" s="10"/>
      <c r="H1025" s="21">
        <v>0</v>
      </c>
      <c r="I1025" s="3" t="b">
        <f t="shared" si="93"/>
        <v>0</v>
      </c>
      <c r="J1025" s="10">
        <f t="shared" si="96"/>
        <v>500000</v>
      </c>
      <c r="K1025" t="b">
        <f t="shared" si="97"/>
        <v>1</v>
      </c>
    </row>
    <row r="1026" spans="2:11" ht="14">
      <c r="B1026" s="9">
        <v>73993</v>
      </c>
      <c r="C1026" s="3">
        <f t="shared" si="95"/>
        <v>726910424.60770404</v>
      </c>
      <c r="D1026" s="1">
        <f t="shared" si="92"/>
        <v>732968011.47943485</v>
      </c>
      <c r="E1026" s="10">
        <f t="shared" si="94"/>
        <v>6057586.8717308044</v>
      </c>
      <c r="F1026" s="10"/>
      <c r="G1026" s="10"/>
      <c r="H1026" s="21">
        <v>0</v>
      </c>
      <c r="I1026" s="3" t="b">
        <f t="shared" si="93"/>
        <v>0</v>
      </c>
      <c r="J1026" s="10">
        <f t="shared" si="96"/>
        <v>500000</v>
      </c>
      <c r="K1026" t="b">
        <f t="shared" si="97"/>
        <v>1</v>
      </c>
    </row>
    <row r="1027" spans="2:11" ht="14">
      <c r="B1027" s="9">
        <v>74024</v>
      </c>
      <c r="C1027" s="3">
        <f t="shared" si="95"/>
        <v>732968011.47943485</v>
      </c>
      <c r="D1027" s="1">
        <f t="shared" si="92"/>
        <v>739076078.24176347</v>
      </c>
      <c r="E1027" s="10">
        <f t="shared" si="94"/>
        <v>6108066.7623286247</v>
      </c>
      <c r="F1027" s="10"/>
      <c r="G1027" s="10"/>
      <c r="H1027" s="21">
        <v>0</v>
      </c>
      <c r="I1027" s="3" t="b">
        <f t="shared" si="93"/>
        <v>0</v>
      </c>
      <c r="J1027" s="10">
        <f t="shared" si="96"/>
        <v>500000</v>
      </c>
      <c r="K1027" t="b">
        <f t="shared" si="97"/>
        <v>1</v>
      </c>
    </row>
    <row r="1028" spans="2:11" ht="14">
      <c r="B1028" s="9">
        <v>74054</v>
      </c>
      <c r="C1028" s="3">
        <f t="shared" si="95"/>
        <v>739076078.24176347</v>
      </c>
      <c r="D1028" s="1">
        <f t="shared" si="92"/>
        <v>745235045.56044483</v>
      </c>
      <c r="E1028" s="10">
        <f t="shared" si="94"/>
        <v>6158967.3186813593</v>
      </c>
      <c r="F1028" s="10"/>
      <c r="G1028" s="10"/>
      <c r="H1028" s="21">
        <v>0</v>
      </c>
      <c r="I1028" s="3" t="b">
        <f t="shared" si="93"/>
        <v>0</v>
      </c>
      <c r="J1028" s="10">
        <f t="shared" si="96"/>
        <v>500000</v>
      </c>
      <c r="K1028" t="b">
        <f t="shared" si="97"/>
        <v>1</v>
      </c>
    </row>
    <row r="1029" spans="2:11" ht="14">
      <c r="B1029" s="9">
        <v>74085</v>
      </c>
      <c r="C1029" s="3">
        <f t="shared" si="95"/>
        <v>745235045.56044483</v>
      </c>
      <c r="D1029" s="1">
        <f t="shared" si="92"/>
        <v>751445337.60678184</v>
      </c>
      <c r="E1029" s="10">
        <f t="shared" si="94"/>
        <v>6210292.0463370085</v>
      </c>
      <c r="F1029" s="10"/>
      <c r="G1029" s="10"/>
      <c r="H1029" s="21">
        <v>0</v>
      </c>
      <c r="I1029" s="3" t="b">
        <f t="shared" si="93"/>
        <v>0</v>
      </c>
      <c r="J1029" s="10">
        <f t="shared" si="96"/>
        <v>500000</v>
      </c>
      <c r="K1029" t="b">
        <f t="shared" si="97"/>
        <v>1</v>
      </c>
    </row>
    <row r="1030" spans="2:11" ht="14">
      <c r="B1030" s="9">
        <v>74115</v>
      </c>
      <c r="C1030" s="3">
        <f t="shared" si="95"/>
        <v>751445337.60678184</v>
      </c>
      <c r="D1030" s="1">
        <f t="shared" si="92"/>
        <v>757707382.08683836</v>
      </c>
      <c r="E1030" s="10">
        <f t="shared" si="94"/>
        <v>6262044.4800565243</v>
      </c>
      <c r="F1030" s="10"/>
      <c r="G1030" s="10"/>
      <c r="H1030" s="21">
        <v>0</v>
      </c>
      <c r="I1030" s="3" t="b">
        <f t="shared" si="93"/>
        <v>0</v>
      </c>
      <c r="J1030" s="10">
        <f t="shared" si="96"/>
        <v>500000</v>
      </c>
      <c r="K1030" t="b">
        <f t="shared" si="97"/>
        <v>1</v>
      </c>
    </row>
    <row r="1031" spans="2:11" ht="14">
      <c r="B1031" s="9">
        <v>74146</v>
      </c>
      <c r="C1031" s="3">
        <f t="shared" si="95"/>
        <v>757707382.08683836</v>
      </c>
      <c r="D1031" s="1">
        <f t="shared" si="92"/>
        <v>764021610.27089536</v>
      </c>
      <c r="E1031" s="10">
        <f t="shared" si="94"/>
        <v>6314228.1840569973</v>
      </c>
      <c r="F1031" s="10"/>
      <c r="G1031" s="10"/>
      <c r="H1031" s="21">
        <v>0</v>
      </c>
      <c r="I1031" s="3" t="b">
        <f t="shared" si="93"/>
        <v>0</v>
      </c>
      <c r="J1031" s="10">
        <f t="shared" si="96"/>
        <v>500000</v>
      </c>
      <c r="K1031" t="b">
        <f t="shared" si="97"/>
        <v>1</v>
      </c>
    </row>
    <row r="1032" spans="2:11" ht="14">
      <c r="B1032" s="9">
        <v>74177</v>
      </c>
      <c r="C1032" s="3">
        <f t="shared" si="95"/>
        <v>764021610.27089536</v>
      </c>
      <c r="D1032" s="1">
        <f t="shared" si="92"/>
        <v>770388457.02315283</v>
      </c>
      <c r="E1032" s="10">
        <f t="shared" si="94"/>
        <v>6366846.7522574663</v>
      </c>
      <c r="F1032" s="10"/>
      <c r="G1032" s="10"/>
      <c r="H1032" s="21">
        <v>0</v>
      </c>
      <c r="I1032" s="3" t="b">
        <f t="shared" si="93"/>
        <v>0</v>
      </c>
      <c r="J1032" s="10">
        <f t="shared" si="96"/>
        <v>500000</v>
      </c>
      <c r="K1032" t="b">
        <f t="shared" si="97"/>
        <v>1</v>
      </c>
    </row>
    <row r="1033" spans="2:11" ht="14">
      <c r="B1033" s="9">
        <v>74205</v>
      </c>
      <c r="C1033" s="3">
        <f t="shared" si="95"/>
        <v>770388457.02315283</v>
      </c>
      <c r="D1033" s="1">
        <f t="shared" si="92"/>
        <v>776808360.83167911</v>
      </c>
      <c r="E1033" s="10">
        <f t="shared" si="94"/>
        <v>6419903.8085262775</v>
      </c>
      <c r="F1033" s="10"/>
      <c r="G1033" s="10"/>
      <c r="H1033" s="21">
        <v>0</v>
      </c>
      <c r="I1033" s="3" t="b">
        <f t="shared" si="93"/>
        <v>0</v>
      </c>
      <c r="J1033" s="10">
        <f t="shared" si="96"/>
        <v>500000</v>
      </c>
      <c r="K1033" t="b">
        <f t="shared" si="97"/>
        <v>1</v>
      </c>
    </row>
    <row r="1034" spans="2:11" ht="14">
      <c r="B1034" s="9">
        <v>74236</v>
      </c>
      <c r="C1034" s="3">
        <f t="shared" si="95"/>
        <v>776808360.83167911</v>
      </c>
      <c r="D1034" s="1">
        <f t="shared" si="92"/>
        <v>783281763.8386097</v>
      </c>
      <c r="E1034" s="10">
        <f t="shared" si="94"/>
        <v>6473403.0069305897</v>
      </c>
      <c r="F1034" s="10"/>
      <c r="G1034" s="10"/>
      <c r="H1034" s="21">
        <v>0</v>
      </c>
      <c r="I1034" s="3" t="b">
        <f t="shared" si="93"/>
        <v>0</v>
      </c>
      <c r="J1034" s="10">
        <f t="shared" si="96"/>
        <v>500000</v>
      </c>
      <c r="K1034" t="b">
        <f t="shared" si="97"/>
        <v>1</v>
      </c>
    </row>
    <row r="1035" spans="2:11" ht="14">
      <c r="B1035" s="9">
        <v>74266</v>
      </c>
      <c r="C1035" s="3">
        <f t="shared" si="95"/>
        <v>783281763.8386097</v>
      </c>
      <c r="D1035" s="1">
        <f t="shared" si="92"/>
        <v>789809111.87059808</v>
      </c>
      <c r="E1035" s="10">
        <f t="shared" si="94"/>
        <v>6527348.0319883823</v>
      </c>
      <c r="F1035" s="10"/>
      <c r="G1035" s="10"/>
      <c r="H1035" s="21">
        <v>0</v>
      </c>
      <c r="I1035" s="3" t="b">
        <f t="shared" si="93"/>
        <v>0</v>
      </c>
      <c r="J1035" s="10">
        <f t="shared" si="96"/>
        <v>500000</v>
      </c>
      <c r="K1035" t="b">
        <f t="shared" si="97"/>
        <v>1</v>
      </c>
    </row>
    <row r="1036" spans="2:11" ht="14">
      <c r="B1036" s="9">
        <v>74297</v>
      </c>
      <c r="C1036" s="3">
        <f t="shared" si="95"/>
        <v>789809111.87059808</v>
      </c>
      <c r="D1036" s="1">
        <f t="shared" si="92"/>
        <v>796390854.46951973</v>
      </c>
      <c r="E1036" s="10">
        <f t="shared" si="94"/>
        <v>6581742.5989216566</v>
      </c>
      <c r="F1036" s="10"/>
      <c r="G1036" s="10"/>
      <c r="H1036" s="21">
        <v>0</v>
      </c>
      <c r="I1036" s="3" t="b">
        <f t="shared" si="93"/>
        <v>0</v>
      </c>
      <c r="J1036" s="10">
        <f t="shared" si="96"/>
        <v>500000</v>
      </c>
      <c r="K1036" t="b">
        <f t="shared" si="97"/>
        <v>1</v>
      </c>
    </row>
    <row r="1037" spans="2:11" ht="14">
      <c r="B1037" s="9">
        <v>74327</v>
      </c>
      <c r="C1037" s="3">
        <f t="shared" si="95"/>
        <v>796390854.46951973</v>
      </c>
      <c r="D1037" s="1">
        <f t="shared" si="92"/>
        <v>803027444.92343235</v>
      </c>
      <c r="E1037" s="10">
        <f t="shared" si="94"/>
        <v>6636590.4539126158</v>
      </c>
      <c r="F1037" s="10"/>
      <c r="G1037" s="10"/>
      <c r="H1037" s="21">
        <v>0</v>
      </c>
      <c r="I1037" s="3" t="b">
        <f t="shared" si="93"/>
        <v>0</v>
      </c>
      <c r="J1037" s="10">
        <f t="shared" si="96"/>
        <v>500000</v>
      </c>
      <c r="K1037" t="b">
        <f t="shared" si="97"/>
        <v>1</v>
      </c>
    </row>
    <row r="1038" spans="2:11" ht="14">
      <c r="B1038" s="9">
        <v>74358</v>
      </c>
      <c r="C1038" s="3">
        <f t="shared" si="95"/>
        <v>803027444.92343235</v>
      </c>
      <c r="D1038" s="1">
        <f t="shared" si="92"/>
        <v>809719340.29779422</v>
      </c>
      <c r="E1038" s="10">
        <f t="shared" si="94"/>
        <v>6691895.3743618727</v>
      </c>
      <c r="F1038" s="10"/>
      <c r="G1038" s="10"/>
      <c r="H1038" s="21">
        <v>0</v>
      </c>
      <c r="I1038" s="3" t="b">
        <f t="shared" si="93"/>
        <v>0</v>
      </c>
      <c r="J1038" s="10">
        <f t="shared" si="96"/>
        <v>500000</v>
      </c>
      <c r="K1038" t="b">
        <f t="shared" si="97"/>
        <v>1</v>
      </c>
    </row>
    <row r="1039" spans="2:11" ht="14">
      <c r="B1039" s="9">
        <v>74389</v>
      </c>
      <c r="C1039" s="3">
        <f t="shared" si="95"/>
        <v>809719340.29779422</v>
      </c>
      <c r="D1039" s="1">
        <f t="shared" si="92"/>
        <v>816467001.46694243</v>
      </c>
      <c r="E1039" s="10">
        <f t="shared" si="94"/>
        <v>6747661.1691482067</v>
      </c>
      <c r="F1039" s="10"/>
      <c r="G1039" s="10"/>
      <c r="H1039" s="21">
        <v>0</v>
      </c>
      <c r="I1039" s="3" t="b">
        <f t="shared" si="93"/>
        <v>0</v>
      </c>
      <c r="J1039" s="10">
        <f t="shared" si="96"/>
        <v>500000</v>
      </c>
      <c r="K1039" t="b">
        <f t="shared" si="97"/>
        <v>1</v>
      </c>
    </row>
    <row r="1040" spans="2:11" ht="14">
      <c r="B1040" s="9">
        <v>74419</v>
      </c>
      <c r="C1040" s="3">
        <f t="shared" si="95"/>
        <v>816467001.46694243</v>
      </c>
      <c r="D1040" s="1">
        <f t="shared" si="92"/>
        <v>823270893.14583361</v>
      </c>
      <c r="E1040" s="10">
        <f t="shared" si="94"/>
        <v>6803891.6788911819</v>
      </c>
      <c r="F1040" s="10"/>
      <c r="G1040" s="10"/>
      <c r="H1040" s="21">
        <v>0</v>
      </c>
      <c r="I1040" s="3" t="b">
        <f t="shared" si="93"/>
        <v>0</v>
      </c>
      <c r="J1040" s="10">
        <f t="shared" si="96"/>
        <v>500000</v>
      </c>
      <c r="K1040" t="b">
        <f t="shared" si="97"/>
        <v>1</v>
      </c>
    </row>
    <row r="1041" spans="2:11" ht="14">
      <c r="B1041" s="9">
        <v>74450</v>
      </c>
      <c r="C1041" s="3">
        <f t="shared" si="95"/>
        <v>823270893.14583361</v>
      </c>
      <c r="D1041" s="1">
        <f t="shared" si="92"/>
        <v>830131483.92204893</v>
      </c>
      <c r="E1041" s="10">
        <f t="shared" si="94"/>
        <v>6860590.7762153149</v>
      </c>
      <c r="F1041" s="10"/>
      <c r="G1041" s="10"/>
      <c r="H1041" s="21">
        <v>0</v>
      </c>
      <c r="I1041" s="3" t="b">
        <f t="shared" si="93"/>
        <v>0</v>
      </c>
      <c r="J1041" s="10">
        <f t="shared" si="96"/>
        <v>500000</v>
      </c>
      <c r="K1041" t="b">
        <f t="shared" si="97"/>
        <v>1</v>
      </c>
    </row>
    <row r="1042" spans="2:11" ht="14">
      <c r="B1042" s="9">
        <v>74480</v>
      </c>
      <c r="C1042" s="3">
        <f t="shared" si="95"/>
        <v>830131483.92204893</v>
      </c>
      <c r="D1042" s="1">
        <f t="shared" si="92"/>
        <v>837049246.28806603</v>
      </c>
      <c r="E1042" s="10">
        <f t="shared" si="94"/>
        <v>6917762.3660171032</v>
      </c>
      <c r="F1042" s="10"/>
      <c r="G1042" s="10"/>
      <c r="H1042" s="21">
        <v>0</v>
      </c>
      <c r="I1042" s="3" t="b">
        <f t="shared" si="93"/>
        <v>0</v>
      </c>
      <c r="J1042" s="10">
        <f t="shared" si="96"/>
        <v>500000</v>
      </c>
      <c r="K1042" t="b">
        <f t="shared" si="97"/>
        <v>1</v>
      </c>
    </row>
    <row r="1043" spans="2:11" ht="14">
      <c r="B1043" s="9">
        <v>74511</v>
      </c>
      <c r="C1043" s="3">
        <f t="shared" si="95"/>
        <v>837049246.28806603</v>
      </c>
      <c r="D1043" s="1">
        <f t="shared" si="92"/>
        <v>844024656.67379987</v>
      </c>
      <c r="E1043" s="10">
        <f t="shared" si="94"/>
        <v>6975410.3857338428</v>
      </c>
      <c r="F1043" s="10"/>
      <c r="G1043" s="10"/>
      <c r="H1043" s="21">
        <v>0</v>
      </c>
      <c r="I1043" s="3" t="b">
        <f t="shared" si="93"/>
        <v>0</v>
      </c>
      <c r="J1043" s="10">
        <f t="shared" si="96"/>
        <v>500000</v>
      </c>
      <c r="K1043" t="b">
        <f t="shared" si="97"/>
        <v>1</v>
      </c>
    </row>
    <row r="1044" spans="2:11" ht="14">
      <c r="B1044" s="9">
        <v>74542</v>
      </c>
      <c r="C1044" s="3">
        <f t="shared" si="95"/>
        <v>844024656.67379987</v>
      </c>
      <c r="D1044" s="1">
        <f t="shared" si="92"/>
        <v>851058195.47941482</v>
      </c>
      <c r="E1044" s="10">
        <f t="shared" si="94"/>
        <v>7033538.8056149483</v>
      </c>
      <c r="F1044" s="10"/>
      <c r="G1044" s="10"/>
      <c r="H1044" s="21">
        <v>0</v>
      </c>
      <c r="I1044" s="3" t="b">
        <f t="shared" si="93"/>
        <v>0</v>
      </c>
      <c r="J1044" s="10">
        <f t="shared" si="96"/>
        <v>500000</v>
      </c>
      <c r="K1044" t="b">
        <f t="shared" si="97"/>
        <v>1</v>
      </c>
    </row>
    <row r="1045" spans="2:11" ht="14">
      <c r="B1045" s="9">
        <v>74571</v>
      </c>
      <c r="C1045" s="3">
        <f t="shared" si="95"/>
        <v>851058195.47941482</v>
      </c>
      <c r="D1045" s="1">
        <f t="shared" si="92"/>
        <v>858150347.10840988</v>
      </c>
      <c r="E1045" s="10">
        <f t="shared" si="94"/>
        <v>7092151.6289950609</v>
      </c>
      <c r="F1045" s="10"/>
      <c r="G1045" s="10"/>
      <c r="H1045" s="21">
        <v>0</v>
      </c>
      <c r="I1045" s="3" t="b">
        <f t="shared" si="93"/>
        <v>0</v>
      </c>
      <c r="J1045" s="10">
        <f t="shared" si="96"/>
        <v>500000</v>
      </c>
      <c r="K1045" t="b">
        <f t="shared" si="97"/>
        <v>1</v>
      </c>
    </row>
    <row r="1046" spans="2:11" ht="14">
      <c r="B1046" s="9">
        <v>74602</v>
      </c>
      <c r="C1046" s="3">
        <f t="shared" si="95"/>
        <v>858150347.10840988</v>
      </c>
      <c r="D1046" s="1">
        <f t="shared" si="92"/>
        <v>865301600.0009799</v>
      </c>
      <c r="E1046" s="10">
        <f t="shared" si="94"/>
        <v>7151252.8925700188</v>
      </c>
      <c r="F1046" s="10"/>
      <c r="G1046" s="10"/>
      <c r="H1046" s="21">
        <v>0</v>
      </c>
      <c r="I1046" s="3" t="b">
        <f t="shared" si="93"/>
        <v>0</v>
      </c>
      <c r="J1046" s="10">
        <f t="shared" si="96"/>
        <v>500000</v>
      </c>
      <c r="K1046" t="b">
        <f t="shared" si="97"/>
        <v>1</v>
      </c>
    </row>
    <row r="1047" spans="2:11" ht="14">
      <c r="B1047" s="9">
        <v>74632</v>
      </c>
      <c r="C1047" s="3">
        <f t="shared" si="95"/>
        <v>865301600.0009799</v>
      </c>
      <c r="D1047" s="1">
        <f t="shared" si="92"/>
        <v>872512446.66765475</v>
      </c>
      <c r="E1047" s="10">
        <f t="shared" si="94"/>
        <v>7210846.6666748524</v>
      </c>
      <c r="F1047" s="10"/>
      <c r="G1047" s="10"/>
      <c r="H1047" s="21">
        <v>0</v>
      </c>
      <c r="I1047" s="3" t="b">
        <f t="shared" si="93"/>
        <v>0</v>
      </c>
      <c r="J1047" s="10">
        <f t="shared" si="96"/>
        <v>500000</v>
      </c>
      <c r="K1047" t="b">
        <f t="shared" si="97"/>
        <v>1</v>
      </c>
    </row>
    <row r="1048" spans="2:11" ht="14">
      <c r="B1048" s="9">
        <v>74663</v>
      </c>
      <c r="C1048" s="3">
        <f t="shared" si="95"/>
        <v>872512446.66765475</v>
      </c>
      <c r="D1048" s="1">
        <f t="shared" si="92"/>
        <v>879783383.72321856</v>
      </c>
      <c r="E1048" s="10">
        <f t="shared" si="94"/>
        <v>7270937.0555638075</v>
      </c>
      <c r="F1048" s="10"/>
      <c r="G1048" s="10"/>
      <c r="H1048" s="21">
        <v>0</v>
      </c>
      <c r="I1048" s="3" t="b">
        <f t="shared" si="93"/>
        <v>0</v>
      </c>
      <c r="J1048" s="10">
        <f t="shared" si="96"/>
        <v>500000</v>
      </c>
      <c r="K1048" t="b">
        <f t="shared" si="97"/>
        <v>1</v>
      </c>
    </row>
    <row r="1049" spans="2:11" ht="14">
      <c r="B1049" s="9">
        <v>74693</v>
      </c>
      <c r="C1049" s="3">
        <f t="shared" si="95"/>
        <v>879783383.72321856</v>
      </c>
      <c r="D1049" s="1">
        <f t="shared" ref="D1049:D1112" si="98">(C1049+H1049+I1049)*(1+$F$10)</f>
        <v>887114911.92091203</v>
      </c>
      <c r="E1049" s="10">
        <f t="shared" si="94"/>
        <v>7331528.1976934671</v>
      </c>
      <c r="F1049" s="10"/>
      <c r="G1049" s="10"/>
      <c r="H1049" s="21">
        <v>0</v>
      </c>
      <c r="I1049" s="3" t="b">
        <f t="shared" ref="I1049:I1112" si="99">IF($C$13&gt;=B1049,0,IF(K1048=FALSE,$C$11))</f>
        <v>0</v>
      </c>
      <c r="J1049" s="10">
        <f t="shared" si="96"/>
        <v>500000</v>
      </c>
      <c r="K1049" t="b">
        <f t="shared" si="97"/>
        <v>1</v>
      </c>
    </row>
    <row r="1050" spans="2:11" ht="14">
      <c r="B1050" s="9">
        <v>74724</v>
      </c>
      <c r="C1050" s="3">
        <f t="shared" si="95"/>
        <v>887114911.92091203</v>
      </c>
      <c r="D1050" s="1">
        <f t="shared" si="98"/>
        <v>894507536.18691957</v>
      </c>
      <c r="E1050" s="10">
        <f t="shared" ref="E1050:E1113" si="100">D1050-C1050</f>
        <v>7392624.2660075426</v>
      </c>
      <c r="F1050" s="10"/>
      <c r="G1050" s="10"/>
      <c r="H1050" s="21">
        <v>0</v>
      </c>
      <c r="I1050" s="3" t="b">
        <f t="shared" si="99"/>
        <v>0</v>
      </c>
      <c r="J1050" s="10">
        <f t="shared" si="96"/>
        <v>500000</v>
      </c>
      <c r="K1050" t="b">
        <f t="shared" si="97"/>
        <v>1</v>
      </c>
    </row>
    <row r="1051" spans="2:11" ht="14">
      <c r="B1051" s="9">
        <v>74755</v>
      </c>
      <c r="C1051" s="3">
        <f t="shared" ref="C1051:C1114" si="101">D1050</f>
        <v>894507536.18691957</v>
      </c>
      <c r="D1051" s="1">
        <f t="shared" si="98"/>
        <v>901961765.65514386</v>
      </c>
      <c r="E1051" s="10">
        <f t="shared" si="100"/>
        <v>7454229.468224287</v>
      </c>
      <c r="F1051" s="10"/>
      <c r="G1051" s="10"/>
      <c r="H1051" s="21">
        <v>0</v>
      </c>
      <c r="I1051" s="3" t="b">
        <f t="shared" si="99"/>
        <v>0</v>
      </c>
      <c r="J1051" s="10">
        <f t="shared" si="96"/>
        <v>500000</v>
      </c>
      <c r="K1051" t="b">
        <f t="shared" si="97"/>
        <v>1</v>
      </c>
    </row>
    <row r="1052" spans="2:11" ht="14">
      <c r="B1052" s="9">
        <v>74785</v>
      </c>
      <c r="C1052" s="3">
        <f t="shared" si="101"/>
        <v>901961765.65514386</v>
      </c>
      <c r="D1052" s="1">
        <f t="shared" si="98"/>
        <v>909478113.70227003</v>
      </c>
      <c r="E1052" s="10">
        <f t="shared" si="100"/>
        <v>7516348.047126174</v>
      </c>
      <c r="F1052" s="10"/>
      <c r="G1052" s="10"/>
      <c r="H1052" s="21">
        <v>0</v>
      </c>
      <c r="I1052" s="3" t="b">
        <f t="shared" si="99"/>
        <v>0</v>
      </c>
      <c r="J1052" s="10">
        <f t="shared" si="96"/>
        <v>500000</v>
      </c>
      <c r="K1052" t="b">
        <f t="shared" si="97"/>
        <v>1</v>
      </c>
    </row>
    <row r="1053" spans="2:11" ht="14">
      <c r="B1053" s="9">
        <v>74816</v>
      </c>
      <c r="C1053" s="3">
        <f t="shared" si="101"/>
        <v>909478113.70227003</v>
      </c>
      <c r="D1053" s="1">
        <f t="shared" si="98"/>
        <v>917057097.98312223</v>
      </c>
      <c r="E1053" s="10">
        <f t="shared" si="100"/>
        <v>7578984.2808521986</v>
      </c>
      <c r="F1053" s="10"/>
      <c r="G1053" s="10"/>
      <c r="H1053" s="21">
        <v>0</v>
      </c>
      <c r="I1053" s="3" t="b">
        <f t="shared" si="99"/>
        <v>0</v>
      </c>
      <c r="J1053" s="10">
        <f t="shared" si="96"/>
        <v>500000</v>
      </c>
      <c r="K1053" t="b">
        <f t="shared" si="97"/>
        <v>1</v>
      </c>
    </row>
    <row r="1054" spans="2:11" ht="14">
      <c r="B1054" s="9">
        <v>74846</v>
      </c>
      <c r="C1054" s="3">
        <f t="shared" si="101"/>
        <v>917057097.98312223</v>
      </c>
      <c r="D1054" s="1">
        <f t="shared" si="98"/>
        <v>924699240.46631491</v>
      </c>
      <c r="E1054" s="10">
        <f t="shared" si="100"/>
        <v>7642142.4831926823</v>
      </c>
      <c r="F1054" s="10"/>
      <c r="G1054" s="10"/>
      <c r="H1054" s="21">
        <v>0</v>
      </c>
      <c r="I1054" s="3" t="b">
        <f t="shared" si="99"/>
        <v>0</v>
      </c>
      <c r="J1054" s="10">
        <f t="shared" si="96"/>
        <v>500000</v>
      </c>
      <c r="K1054" t="b">
        <f t="shared" si="97"/>
        <v>1</v>
      </c>
    </row>
    <row r="1055" spans="2:11" ht="14">
      <c r="B1055" s="9">
        <v>74877</v>
      </c>
      <c r="C1055" s="3">
        <f t="shared" si="101"/>
        <v>924699240.46631491</v>
      </c>
      <c r="D1055" s="1">
        <f t="shared" si="98"/>
        <v>932405067.4702009</v>
      </c>
      <c r="E1055" s="10">
        <f t="shared" si="100"/>
        <v>7705827.0038859844</v>
      </c>
      <c r="F1055" s="10"/>
      <c r="G1055" s="10"/>
      <c r="H1055" s="21">
        <v>0</v>
      </c>
      <c r="I1055" s="3" t="b">
        <f t="shared" si="99"/>
        <v>0</v>
      </c>
      <c r="J1055" s="10">
        <f t="shared" si="96"/>
        <v>500000</v>
      </c>
      <c r="K1055" t="b">
        <f t="shared" si="97"/>
        <v>1</v>
      </c>
    </row>
    <row r="1056" spans="2:11" ht="14">
      <c r="B1056" s="9">
        <v>74908</v>
      </c>
      <c r="C1056" s="3">
        <f t="shared" si="101"/>
        <v>932405067.4702009</v>
      </c>
      <c r="D1056" s="1">
        <f t="shared" si="98"/>
        <v>940175109.69911921</v>
      </c>
      <c r="E1056" s="10">
        <f t="shared" si="100"/>
        <v>7770042.228918314</v>
      </c>
      <c r="F1056" s="10"/>
      <c r="G1056" s="10"/>
      <c r="H1056" s="21">
        <v>0</v>
      </c>
      <c r="I1056" s="3" t="b">
        <f t="shared" si="99"/>
        <v>0</v>
      </c>
      <c r="J1056" s="10">
        <f t="shared" si="96"/>
        <v>500000</v>
      </c>
      <c r="K1056" t="b">
        <f t="shared" si="97"/>
        <v>1</v>
      </c>
    </row>
    <row r="1057" spans="2:11" ht="14">
      <c r="B1057" s="9">
        <v>74936</v>
      </c>
      <c r="C1057" s="3">
        <f t="shared" si="101"/>
        <v>940175109.69911921</v>
      </c>
      <c r="D1057" s="1">
        <f t="shared" si="98"/>
        <v>948009902.27994514</v>
      </c>
      <c r="E1057" s="10">
        <f t="shared" si="100"/>
        <v>7834792.5808259249</v>
      </c>
      <c r="F1057" s="10"/>
      <c r="G1057" s="10"/>
      <c r="H1057" s="21">
        <v>0</v>
      </c>
      <c r="I1057" s="3" t="b">
        <f t="shared" si="99"/>
        <v>0</v>
      </c>
      <c r="J1057" s="10">
        <f t="shared" si="96"/>
        <v>500000</v>
      </c>
      <c r="K1057" t="b">
        <f t="shared" si="97"/>
        <v>1</v>
      </c>
    </row>
    <row r="1058" spans="2:11" ht="14">
      <c r="B1058" s="9">
        <v>74967</v>
      </c>
      <c r="C1058" s="3">
        <f t="shared" si="101"/>
        <v>948009902.27994514</v>
      </c>
      <c r="D1058" s="1">
        <f t="shared" si="98"/>
        <v>955909984.79894459</v>
      </c>
      <c r="E1058" s="10">
        <f t="shared" si="100"/>
        <v>7900082.5189994574</v>
      </c>
      <c r="F1058" s="10"/>
      <c r="G1058" s="10"/>
      <c r="H1058" s="21">
        <v>0</v>
      </c>
      <c r="I1058" s="3" t="b">
        <f t="shared" si="99"/>
        <v>0</v>
      </c>
      <c r="J1058" s="10">
        <f t="shared" si="96"/>
        <v>500000</v>
      </c>
      <c r="K1058" t="b">
        <f t="shared" si="97"/>
        <v>1</v>
      </c>
    </row>
    <row r="1059" spans="2:11" ht="14">
      <c r="B1059" s="9">
        <v>74997</v>
      </c>
      <c r="C1059" s="3">
        <f t="shared" si="101"/>
        <v>955909984.79894459</v>
      </c>
      <c r="D1059" s="1">
        <f t="shared" si="98"/>
        <v>963875901.33893573</v>
      </c>
      <c r="E1059" s="10">
        <f t="shared" si="100"/>
        <v>7965916.5399911404</v>
      </c>
      <c r="F1059" s="10"/>
      <c r="G1059" s="10"/>
      <c r="H1059" s="21">
        <v>0</v>
      </c>
      <c r="I1059" s="3" t="b">
        <f t="shared" si="99"/>
        <v>0</v>
      </c>
      <c r="J1059" s="10">
        <f t="shared" si="96"/>
        <v>500000</v>
      </c>
      <c r="K1059" t="b">
        <f t="shared" si="97"/>
        <v>1</v>
      </c>
    </row>
    <row r="1060" spans="2:11" ht="14">
      <c r="B1060" s="9">
        <v>75028</v>
      </c>
      <c r="C1060" s="3">
        <f t="shared" si="101"/>
        <v>963875901.33893573</v>
      </c>
      <c r="D1060" s="1">
        <f t="shared" si="98"/>
        <v>971908200.51676011</v>
      </c>
      <c r="E1060" s="10">
        <f t="shared" si="100"/>
        <v>8032299.177824378</v>
      </c>
      <c r="F1060" s="10"/>
      <c r="G1060" s="10"/>
      <c r="H1060" s="21">
        <v>0</v>
      </c>
      <c r="I1060" s="3" t="b">
        <f t="shared" si="99"/>
        <v>0</v>
      </c>
      <c r="J1060" s="10">
        <f t="shared" si="96"/>
        <v>500000</v>
      </c>
      <c r="K1060" t="b">
        <f t="shared" si="97"/>
        <v>1</v>
      </c>
    </row>
    <row r="1061" spans="2:11" ht="14">
      <c r="B1061" s="9">
        <v>75058</v>
      </c>
      <c r="C1061" s="3">
        <f t="shared" si="101"/>
        <v>971908200.51676011</v>
      </c>
      <c r="D1061" s="1">
        <f t="shared" si="98"/>
        <v>980007435.52106643</v>
      </c>
      <c r="E1061" s="10">
        <f t="shared" si="100"/>
        <v>8099235.0043063164</v>
      </c>
      <c r="F1061" s="10"/>
      <c r="G1061" s="10"/>
      <c r="H1061" s="21">
        <v>0</v>
      </c>
      <c r="I1061" s="3" t="b">
        <f t="shared" si="99"/>
        <v>0</v>
      </c>
      <c r="J1061" s="10">
        <f t="shared" si="96"/>
        <v>500000</v>
      </c>
      <c r="K1061" t="b">
        <f t="shared" si="97"/>
        <v>1</v>
      </c>
    </row>
    <row r="1062" spans="2:11" ht="14">
      <c r="B1062" s="9">
        <v>75089</v>
      </c>
      <c r="C1062" s="3">
        <f t="shared" si="101"/>
        <v>980007435.52106643</v>
      </c>
      <c r="D1062" s="1">
        <f t="shared" si="98"/>
        <v>988174164.15040863</v>
      </c>
      <c r="E1062" s="10">
        <f t="shared" si="100"/>
        <v>8166728.6293421984</v>
      </c>
      <c r="F1062" s="10"/>
      <c r="G1062" s="10"/>
      <c r="H1062" s="21">
        <v>0</v>
      </c>
      <c r="I1062" s="3" t="b">
        <f t="shared" si="99"/>
        <v>0</v>
      </c>
      <c r="J1062" s="10">
        <f t="shared" ref="J1062:J1125" si="102">IF(H1062&gt;0,H1062+J1061+I1062,J1061+I1062)</f>
        <v>500000</v>
      </c>
      <c r="K1062" t="b">
        <f t="shared" si="97"/>
        <v>1</v>
      </c>
    </row>
    <row r="1063" spans="2:11" ht="14">
      <c r="B1063" s="9">
        <v>75120</v>
      </c>
      <c r="C1063" s="3">
        <f t="shared" si="101"/>
        <v>988174164.15040863</v>
      </c>
      <c r="D1063" s="1">
        <f t="shared" si="98"/>
        <v>996408948.85166204</v>
      </c>
      <c r="E1063" s="10">
        <f t="shared" si="100"/>
        <v>8234784.7012534142</v>
      </c>
      <c r="F1063" s="10"/>
      <c r="G1063" s="10"/>
      <c r="H1063" s="21">
        <v>0</v>
      </c>
      <c r="I1063" s="3" t="b">
        <f t="shared" si="99"/>
        <v>0</v>
      </c>
      <c r="J1063" s="10">
        <f t="shared" si="102"/>
        <v>500000</v>
      </c>
      <c r="K1063" t="b">
        <f t="shared" si="97"/>
        <v>1</v>
      </c>
    </row>
    <row r="1064" spans="2:11" ht="14">
      <c r="B1064" s="9">
        <v>75150</v>
      </c>
      <c r="C1064" s="3">
        <f t="shared" si="101"/>
        <v>996408948.85166204</v>
      </c>
      <c r="D1064" s="1">
        <f t="shared" si="98"/>
        <v>1004712356.7587591</v>
      </c>
      <c r="E1064" s="10">
        <f t="shared" si="100"/>
        <v>8303407.9070971012</v>
      </c>
      <c r="F1064" s="10"/>
      <c r="G1064" s="10"/>
      <c r="H1064" s="21">
        <v>0</v>
      </c>
      <c r="I1064" s="3" t="b">
        <f t="shared" si="99"/>
        <v>0</v>
      </c>
      <c r="J1064" s="10">
        <f t="shared" si="102"/>
        <v>500000</v>
      </c>
      <c r="K1064" t="b">
        <f t="shared" si="97"/>
        <v>1</v>
      </c>
    </row>
    <row r="1065" spans="2:11" ht="14">
      <c r="B1065" s="9">
        <v>75181</v>
      </c>
      <c r="C1065" s="3">
        <f t="shared" si="101"/>
        <v>1004712356.7587591</v>
      </c>
      <c r="D1065" s="1">
        <f t="shared" si="98"/>
        <v>1013084959.7317488</v>
      </c>
      <c r="E1065" s="10">
        <f t="shared" si="100"/>
        <v>8372602.9729896784</v>
      </c>
      <c r="F1065" s="10"/>
      <c r="G1065" s="10"/>
      <c r="H1065" s="21">
        <v>0</v>
      </c>
      <c r="I1065" s="3" t="b">
        <f t="shared" si="99"/>
        <v>0</v>
      </c>
      <c r="J1065" s="10">
        <f t="shared" si="102"/>
        <v>500000</v>
      </c>
      <c r="K1065" t="b">
        <f t="shared" ref="K1065:K1128" si="103">IF(J1065&gt;=500000,TRUE)</f>
        <v>1</v>
      </c>
    </row>
    <row r="1066" spans="2:11" ht="14">
      <c r="B1066" s="9">
        <v>75211</v>
      </c>
      <c r="C1066" s="3">
        <f t="shared" si="101"/>
        <v>1013084959.7317488</v>
      </c>
      <c r="D1066" s="1">
        <f t="shared" si="98"/>
        <v>1021527334.39618</v>
      </c>
      <c r="E1066" s="10">
        <f t="shared" si="100"/>
        <v>8442374.6644312143</v>
      </c>
      <c r="F1066" s="10"/>
      <c r="G1066" s="10"/>
      <c r="H1066" s="21">
        <v>0</v>
      </c>
      <c r="I1066" s="3" t="b">
        <f t="shared" si="99"/>
        <v>0</v>
      </c>
      <c r="J1066" s="10">
        <f t="shared" si="102"/>
        <v>500000</v>
      </c>
      <c r="K1066" t="b">
        <f t="shared" si="103"/>
        <v>1</v>
      </c>
    </row>
    <row r="1067" spans="2:11" ht="14">
      <c r="B1067" s="9">
        <v>75242</v>
      </c>
      <c r="C1067" s="3">
        <f t="shared" si="101"/>
        <v>1021527334.39618</v>
      </c>
      <c r="D1067" s="1">
        <f t="shared" si="98"/>
        <v>1030040062.1828148</v>
      </c>
      <c r="E1067" s="10">
        <f t="shared" si="100"/>
        <v>8512727.7866348028</v>
      </c>
      <c r="F1067" s="10"/>
      <c r="G1067" s="10"/>
      <c r="H1067" s="21">
        <v>0</v>
      </c>
      <c r="I1067" s="3" t="b">
        <f t="shared" si="99"/>
        <v>0</v>
      </c>
      <c r="J1067" s="10">
        <f t="shared" si="102"/>
        <v>500000</v>
      </c>
      <c r="K1067" t="b">
        <f t="shared" si="103"/>
        <v>1</v>
      </c>
    </row>
    <row r="1068" spans="2:11" ht="14">
      <c r="B1068" s="9">
        <v>75273</v>
      </c>
      <c r="C1068" s="3">
        <f t="shared" si="101"/>
        <v>1030040062.1828148</v>
      </c>
      <c r="D1068" s="1">
        <f t="shared" si="98"/>
        <v>1038623729.3676716</v>
      </c>
      <c r="E1068" s="10">
        <f t="shared" si="100"/>
        <v>8583667.1848567724</v>
      </c>
      <c r="F1068" s="10"/>
      <c r="G1068" s="10"/>
      <c r="H1068" s="21">
        <v>0</v>
      </c>
      <c r="I1068" s="3" t="b">
        <f t="shared" si="99"/>
        <v>0</v>
      </c>
      <c r="J1068" s="10">
        <f t="shared" si="102"/>
        <v>500000</v>
      </c>
      <c r="K1068" t="b">
        <f t="shared" si="103"/>
        <v>1</v>
      </c>
    </row>
    <row r="1069" spans="2:11" ht="14">
      <c r="B1069" s="9">
        <v>75301</v>
      </c>
      <c r="C1069" s="3">
        <f t="shared" si="101"/>
        <v>1038623729.3676716</v>
      </c>
      <c r="D1069" s="1">
        <f t="shared" si="98"/>
        <v>1047278927.1124022</v>
      </c>
      <c r="E1069" s="10">
        <f t="shared" si="100"/>
        <v>8655197.7447305918</v>
      </c>
      <c r="F1069" s="10"/>
      <c r="G1069" s="10"/>
      <c r="H1069" s="21">
        <v>0</v>
      </c>
      <c r="I1069" s="3" t="b">
        <f t="shared" si="99"/>
        <v>0</v>
      </c>
      <c r="J1069" s="10">
        <f t="shared" si="102"/>
        <v>500000</v>
      </c>
      <c r="K1069" t="b">
        <f t="shared" si="103"/>
        <v>1</v>
      </c>
    </row>
    <row r="1070" spans="2:11" ht="14">
      <c r="B1070" s="9">
        <v>75332</v>
      </c>
      <c r="C1070" s="3">
        <f t="shared" si="101"/>
        <v>1047278927.1124022</v>
      </c>
      <c r="D1070" s="1">
        <f t="shared" si="98"/>
        <v>1056006251.5050055</v>
      </c>
      <c r="E1070" s="10">
        <f t="shared" si="100"/>
        <v>8727324.3926032782</v>
      </c>
      <c r="F1070" s="10"/>
      <c r="G1070" s="10"/>
      <c r="H1070" s="21">
        <v>0</v>
      </c>
      <c r="I1070" s="3" t="b">
        <f t="shared" si="99"/>
        <v>0</v>
      </c>
      <c r="J1070" s="10">
        <f t="shared" si="102"/>
        <v>500000</v>
      </c>
      <c r="K1070" t="b">
        <f t="shared" si="103"/>
        <v>1</v>
      </c>
    </row>
    <row r="1071" spans="2:11" ht="14">
      <c r="B1071" s="9">
        <v>75362</v>
      </c>
      <c r="C1071" s="3">
        <f t="shared" si="101"/>
        <v>1056006251.5050055</v>
      </c>
      <c r="D1071" s="1">
        <f t="shared" si="98"/>
        <v>1064806303.6008805</v>
      </c>
      <c r="E1071" s="10">
        <f t="shared" si="100"/>
        <v>8800052.0958750248</v>
      </c>
      <c r="F1071" s="10"/>
      <c r="G1071" s="10"/>
      <c r="H1071" s="21">
        <v>0</v>
      </c>
      <c r="I1071" s="3" t="b">
        <f t="shared" si="99"/>
        <v>0</v>
      </c>
      <c r="J1071" s="10">
        <f t="shared" si="102"/>
        <v>500000</v>
      </c>
      <c r="K1071" t="b">
        <f t="shared" si="103"/>
        <v>1</v>
      </c>
    </row>
    <row r="1072" spans="2:11" ht="14">
      <c r="B1072" s="9">
        <v>75393</v>
      </c>
      <c r="C1072" s="3">
        <f t="shared" si="101"/>
        <v>1064806303.6008805</v>
      </c>
      <c r="D1072" s="1">
        <f t="shared" si="98"/>
        <v>1073679689.4642211</v>
      </c>
      <c r="E1072" s="10">
        <f t="shared" si="100"/>
        <v>8873385.8633406162</v>
      </c>
      <c r="F1072" s="10"/>
      <c r="G1072" s="10"/>
      <c r="H1072" s="21">
        <v>0</v>
      </c>
      <c r="I1072" s="3" t="b">
        <f t="shared" si="99"/>
        <v>0</v>
      </c>
      <c r="J1072" s="10">
        <f t="shared" si="102"/>
        <v>500000</v>
      </c>
      <c r="K1072" t="b">
        <f t="shared" si="103"/>
        <v>1</v>
      </c>
    </row>
    <row r="1073" spans="2:11" ht="14">
      <c r="B1073" s="9">
        <v>75423</v>
      </c>
      <c r="C1073" s="3">
        <f t="shared" si="101"/>
        <v>1073679689.4642211</v>
      </c>
      <c r="D1073" s="1">
        <f t="shared" si="98"/>
        <v>1082627020.2097564</v>
      </c>
      <c r="E1073" s="10">
        <f t="shared" si="100"/>
        <v>8947330.7455352545</v>
      </c>
      <c r="F1073" s="10"/>
      <c r="G1073" s="10"/>
      <c r="H1073" s="21">
        <v>0</v>
      </c>
      <c r="I1073" s="3" t="b">
        <f t="shared" si="99"/>
        <v>0</v>
      </c>
      <c r="J1073" s="10">
        <f t="shared" si="102"/>
        <v>500000</v>
      </c>
      <c r="K1073" t="b">
        <f t="shared" si="103"/>
        <v>1</v>
      </c>
    </row>
    <row r="1074" spans="2:11" ht="14">
      <c r="B1074" s="9">
        <v>75454</v>
      </c>
      <c r="C1074" s="3">
        <f t="shared" si="101"/>
        <v>1082627020.2097564</v>
      </c>
      <c r="D1074" s="1">
        <f t="shared" si="98"/>
        <v>1091648912.0448377</v>
      </c>
      <c r="E1074" s="10">
        <f t="shared" si="100"/>
        <v>9021891.8350813389</v>
      </c>
      <c r="F1074" s="10"/>
      <c r="G1074" s="10"/>
      <c r="H1074" s="21">
        <v>0</v>
      </c>
      <c r="I1074" s="3" t="b">
        <f t="shared" si="99"/>
        <v>0</v>
      </c>
      <c r="J1074" s="10">
        <f t="shared" si="102"/>
        <v>500000</v>
      </c>
      <c r="K1074" t="b">
        <f t="shared" si="103"/>
        <v>1</v>
      </c>
    </row>
    <row r="1075" spans="2:11" ht="14">
      <c r="B1075" s="9">
        <v>75485</v>
      </c>
      <c r="C1075" s="3">
        <f t="shared" si="101"/>
        <v>1091648912.0448377</v>
      </c>
      <c r="D1075" s="1">
        <f t="shared" si="98"/>
        <v>1100745986.311878</v>
      </c>
      <c r="E1075" s="10">
        <f t="shared" si="100"/>
        <v>9097074.2670402527</v>
      </c>
      <c r="F1075" s="10"/>
      <c r="G1075" s="10"/>
      <c r="H1075" s="21">
        <v>0</v>
      </c>
      <c r="I1075" s="3" t="b">
        <f t="shared" si="99"/>
        <v>0</v>
      </c>
      <c r="J1075" s="10">
        <f t="shared" si="102"/>
        <v>500000</v>
      </c>
      <c r="K1075" t="b">
        <f t="shared" si="103"/>
        <v>1</v>
      </c>
    </row>
    <row r="1076" spans="2:11" ht="14">
      <c r="B1076" s="9">
        <v>75515</v>
      </c>
      <c r="C1076" s="3">
        <f t="shared" si="101"/>
        <v>1100745986.311878</v>
      </c>
      <c r="D1076" s="1">
        <f t="shared" si="98"/>
        <v>1109918869.5311437</v>
      </c>
      <c r="E1076" s="10">
        <f t="shared" si="100"/>
        <v>9172883.2192656994</v>
      </c>
      <c r="F1076" s="10"/>
      <c r="G1076" s="10"/>
      <c r="H1076" s="21">
        <v>0</v>
      </c>
      <c r="I1076" s="3" t="b">
        <f t="shared" si="99"/>
        <v>0</v>
      </c>
      <c r="J1076" s="10">
        <f t="shared" si="102"/>
        <v>500000</v>
      </c>
      <c r="K1076" t="b">
        <f t="shared" si="103"/>
        <v>1</v>
      </c>
    </row>
    <row r="1077" spans="2:11" ht="14">
      <c r="B1077" s="9">
        <v>75546</v>
      </c>
      <c r="C1077" s="3">
        <f t="shared" si="101"/>
        <v>1109918869.5311437</v>
      </c>
      <c r="D1077" s="1">
        <f t="shared" si="98"/>
        <v>1119168193.4439032</v>
      </c>
      <c r="E1077" s="10">
        <f t="shared" si="100"/>
        <v>9249323.9127595425</v>
      </c>
      <c r="F1077" s="10"/>
      <c r="G1077" s="10"/>
      <c r="H1077" s="21">
        <v>0</v>
      </c>
      <c r="I1077" s="3" t="b">
        <f t="shared" si="99"/>
        <v>0</v>
      </c>
      <c r="J1077" s="10">
        <f t="shared" si="102"/>
        <v>500000</v>
      </c>
      <c r="K1077" t="b">
        <f t="shared" si="103"/>
        <v>1</v>
      </c>
    </row>
    <row r="1078" spans="2:11" ht="14">
      <c r="B1078" s="9">
        <v>75576</v>
      </c>
      <c r="C1078" s="3">
        <f t="shared" si="101"/>
        <v>1119168193.4439032</v>
      </c>
      <c r="D1078" s="1">
        <f t="shared" si="98"/>
        <v>1128494595.0559356</v>
      </c>
      <c r="E1078" s="10">
        <f t="shared" si="100"/>
        <v>9326401.6120324135</v>
      </c>
      <c r="F1078" s="10"/>
      <c r="G1078" s="10"/>
      <c r="H1078" s="21">
        <v>0</v>
      </c>
      <c r="I1078" s="3" t="b">
        <f t="shared" si="99"/>
        <v>0</v>
      </c>
      <c r="J1078" s="10">
        <f t="shared" si="102"/>
        <v>500000</v>
      </c>
      <c r="K1078" t="b">
        <f t="shared" si="103"/>
        <v>1</v>
      </c>
    </row>
    <row r="1079" spans="2:11" ht="14">
      <c r="B1079" s="9">
        <v>75607</v>
      </c>
      <c r="C1079" s="3">
        <f t="shared" si="101"/>
        <v>1128494595.0559356</v>
      </c>
      <c r="D1079" s="1">
        <f t="shared" si="98"/>
        <v>1137898716.6814017</v>
      </c>
      <c r="E1079" s="10">
        <f t="shared" si="100"/>
        <v>9404121.6254661083</v>
      </c>
      <c r="F1079" s="10"/>
      <c r="G1079" s="10"/>
      <c r="H1079" s="21">
        <v>0</v>
      </c>
      <c r="I1079" s="3" t="b">
        <f t="shared" si="99"/>
        <v>0</v>
      </c>
      <c r="J1079" s="10">
        <f t="shared" si="102"/>
        <v>500000</v>
      </c>
      <c r="K1079" t="b">
        <f t="shared" si="103"/>
        <v>1</v>
      </c>
    </row>
    <row r="1080" spans="2:11" ht="14">
      <c r="B1080" s="9">
        <v>75638</v>
      </c>
      <c r="C1080" s="3">
        <f t="shared" si="101"/>
        <v>1137898716.6814017</v>
      </c>
      <c r="D1080" s="1">
        <f t="shared" si="98"/>
        <v>1147381205.9870801</v>
      </c>
      <c r="E1080" s="10">
        <f t="shared" si="100"/>
        <v>9482489.3056783676</v>
      </c>
      <c r="F1080" s="10"/>
      <c r="G1080" s="10"/>
      <c r="H1080" s="21">
        <v>0</v>
      </c>
      <c r="I1080" s="3" t="b">
        <f t="shared" si="99"/>
        <v>0</v>
      </c>
      <c r="J1080" s="10">
        <f t="shared" si="102"/>
        <v>500000</v>
      </c>
      <c r="K1080" t="b">
        <f t="shared" si="103"/>
        <v>1</v>
      </c>
    </row>
    <row r="1081" spans="2:11" ht="14">
      <c r="B1081" s="9">
        <v>75666</v>
      </c>
      <c r="C1081" s="3">
        <f t="shared" si="101"/>
        <v>1147381205.9870801</v>
      </c>
      <c r="D1081" s="1">
        <f t="shared" si="98"/>
        <v>1156942716.0369723</v>
      </c>
      <c r="E1081" s="10">
        <f t="shared" si="100"/>
        <v>9561510.0498921871</v>
      </c>
      <c r="F1081" s="10"/>
      <c r="G1081" s="10"/>
      <c r="H1081" s="21">
        <v>0</v>
      </c>
      <c r="I1081" s="3" t="b">
        <f t="shared" si="99"/>
        <v>0</v>
      </c>
      <c r="J1081" s="10">
        <f t="shared" si="102"/>
        <v>500000</v>
      </c>
      <c r="K1081" t="b">
        <f t="shared" si="103"/>
        <v>1</v>
      </c>
    </row>
    <row r="1082" spans="2:11" ht="14">
      <c r="B1082" s="9">
        <v>75697</v>
      </c>
      <c r="C1082" s="3">
        <f t="shared" si="101"/>
        <v>1156942716.0369723</v>
      </c>
      <c r="D1082" s="1">
        <f t="shared" si="98"/>
        <v>1166583905.3372803</v>
      </c>
      <c r="E1082" s="10">
        <f t="shared" si="100"/>
        <v>9641189.3003079891</v>
      </c>
      <c r="F1082" s="10"/>
      <c r="G1082" s="10"/>
      <c r="H1082" s="21">
        <v>0</v>
      </c>
      <c r="I1082" s="3" t="b">
        <f t="shared" si="99"/>
        <v>0</v>
      </c>
      <c r="J1082" s="10">
        <f t="shared" si="102"/>
        <v>500000</v>
      </c>
      <c r="K1082" t="b">
        <f t="shared" si="103"/>
        <v>1</v>
      </c>
    </row>
    <row r="1083" spans="2:11" ht="14">
      <c r="B1083" s="9">
        <v>75727</v>
      </c>
      <c r="C1083" s="3">
        <f t="shared" si="101"/>
        <v>1166583905.3372803</v>
      </c>
      <c r="D1083" s="1">
        <f t="shared" si="98"/>
        <v>1176305437.8817575</v>
      </c>
      <c r="E1083" s="10">
        <f t="shared" si="100"/>
        <v>9721532.5444772243</v>
      </c>
      <c r="F1083" s="10"/>
      <c r="G1083" s="10"/>
      <c r="H1083" s="21">
        <v>0</v>
      </c>
      <c r="I1083" s="3" t="b">
        <f t="shared" si="99"/>
        <v>0</v>
      </c>
      <c r="J1083" s="10">
        <f t="shared" si="102"/>
        <v>500000</v>
      </c>
      <c r="K1083" t="b">
        <f t="shared" si="103"/>
        <v>1</v>
      </c>
    </row>
    <row r="1084" spans="2:11" ht="14">
      <c r="B1084" s="9">
        <v>75758</v>
      </c>
      <c r="C1084" s="3">
        <f t="shared" si="101"/>
        <v>1176305437.8817575</v>
      </c>
      <c r="D1084" s="1">
        <f t="shared" si="98"/>
        <v>1186107983.1974387</v>
      </c>
      <c r="E1084" s="10">
        <f t="shared" si="100"/>
        <v>9802545.3156812191</v>
      </c>
      <c r="F1084" s="10"/>
      <c r="G1084" s="10"/>
      <c r="H1084" s="21">
        <v>0</v>
      </c>
      <c r="I1084" s="3" t="b">
        <f t="shared" si="99"/>
        <v>0</v>
      </c>
      <c r="J1084" s="10">
        <f t="shared" si="102"/>
        <v>500000</v>
      </c>
      <c r="K1084" t="b">
        <f t="shared" si="103"/>
        <v>1</v>
      </c>
    </row>
    <row r="1085" spans="2:11" ht="14">
      <c r="B1085" s="9">
        <v>75788</v>
      </c>
      <c r="C1085" s="3">
        <f t="shared" si="101"/>
        <v>1186107983.1974387</v>
      </c>
      <c r="D1085" s="1">
        <f t="shared" si="98"/>
        <v>1195992216.3907506</v>
      </c>
      <c r="E1085" s="10">
        <f t="shared" si="100"/>
        <v>9884233.1933119297</v>
      </c>
      <c r="F1085" s="10"/>
      <c r="G1085" s="10"/>
      <c r="H1085" s="21">
        <v>0</v>
      </c>
      <c r="I1085" s="3" t="b">
        <f t="shared" si="99"/>
        <v>0</v>
      </c>
      <c r="J1085" s="10">
        <f t="shared" si="102"/>
        <v>500000</v>
      </c>
      <c r="K1085" t="b">
        <f t="shared" si="103"/>
        <v>1</v>
      </c>
    </row>
    <row r="1086" spans="2:11" ht="14">
      <c r="B1086" s="9">
        <v>75819</v>
      </c>
      <c r="C1086" s="3">
        <f t="shared" si="101"/>
        <v>1195992216.3907506</v>
      </c>
      <c r="D1086" s="1">
        <f t="shared" si="98"/>
        <v>1205958818.1940069</v>
      </c>
      <c r="E1086" s="10">
        <f t="shared" si="100"/>
        <v>9966601.8032562733</v>
      </c>
      <c r="F1086" s="10"/>
      <c r="G1086" s="10"/>
      <c r="H1086" s="21">
        <v>0</v>
      </c>
      <c r="I1086" s="3" t="b">
        <f t="shared" si="99"/>
        <v>0</v>
      </c>
      <c r="J1086" s="10">
        <f t="shared" si="102"/>
        <v>500000</v>
      </c>
      <c r="K1086" t="b">
        <f t="shared" si="103"/>
        <v>1</v>
      </c>
    </row>
    <row r="1087" spans="2:11" ht="14">
      <c r="B1087" s="9">
        <v>75850</v>
      </c>
      <c r="C1087" s="3">
        <f t="shared" si="101"/>
        <v>1205958818.1940069</v>
      </c>
      <c r="D1087" s="1">
        <f t="shared" si="98"/>
        <v>1216008475.0122902</v>
      </c>
      <c r="E1087" s="10">
        <f t="shared" si="100"/>
        <v>10049656.818283319</v>
      </c>
      <c r="F1087" s="10"/>
      <c r="G1087" s="10"/>
      <c r="H1087" s="21">
        <v>0</v>
      </c>
      <c r="I1087" s="3" t="b">
        <f t="shared" si="99"/>
        <v>0</v>
      </c>
      <c r="J1087" s="10">
        <f t="shared" si="102"/>
        <v>500000</v>
      </c>
      <c r="K1087" t="b">
        <f t="shared" si="103"/>
        <v>1</v>
      </c>
    </row>
    <row r="1088" spans="2:11" ht="14">
      <c r="B1088" s="9">
        <v>75880</v>
      </c>
      <c r="C1088" s="3">
        <f t="shared" si="101"/>
        <v>1216008475.0122902</v>
      </c>
      <c r="D1088" s="1">
        <f t="shared" si="98"/>
        <v>1226141878.970726</v>
      </c>
      <c r="E1088" s="10">
        <f t="shared" si="100"/>
        <v>10133403.958435774</v>
      </c>
      <c r="F1088" s="10"/>
      <c r="G1088" s="10"/>
      <c r="H1088" s="21">
        <v>0</v>
      </c>
      <c r="I1088" s="3" t="b">
        <f t="shared" si="99"/>
        <v>0</v>
      </c>
      <c r="J1088" s="10">
        <f t="shared" si="102"/>
        <v>500000</v>
      </c>
      <c r="K1088" t="b">
        <f t="shared" si="103"/>
        <v>1</v>
      </c>
    </row>
    <row r="1089" spans="2:11" ht="14">
      <c r="B1089" s="9">
        <v>75911</v>
      </c>
      <c r="C1089" s="3">
        <f t="shared" si="101"/>
        <v>1226141878.970726</v>
      </c>
      <c r="D1089" s="1">
        <f t="shared" si="98"/>
        <v>1236359727.9621487</v>
      </c>
      <c r="E1089" s="10">
        <f t="shared" si="100"/>
        <v>10217848.991422653</v>
      </c>
      <c r="F1089" s="10"/>
      <c r="G1089" s="10"/>
      <c r="H1089" s="21">
        <v>0</v>
      </c>
      <c r="I1089" s="3" t="b">
        <f t="shared" si="99"/>
        <v>0</v>
      </c>
      <c r="J1089" s="10">
        <f t="shared" si="102"/>
        <v>500000</v>
      </c>
      <c r="K1089" t="b">
        <f t="shared" si="103"/>
        <v>1</v>
      </c>
    </row>
    <row r="1090" spans="2:11" ht="14">
      <c r="B1090" s="9">
        <v>75941</v>
      </c>
      <c r="C1090" s="3">
        <f t="shared" si="101"/>
        <v>1236359727.9621487</v>
      </c>
      <c r="D1090" s="1">
        <f t="shared" si="98"/>
        <v>1246662725.6951666</v>
      </c>
      <c r="E1090" s="10">
        <f t="shared" si="100"/>
        <v>10302997.733017921</v>
      </c>
      <c r="F1090" s="10"/>
      <c r="G1090" s="10"/>
      <c r="H1090" s="21">
        <v>0</v>
      </c>
      <c r="I1090" s="3" t="b">
        <f t="shared" si="99"/>
        <v>0</v>
      </c>
      <c r="J1090" s="10">
        <f t="shared" si="102"/>
        <v>500000</v>
      </c>
      <c r="K1090" t="b">
        <f t="shared" si="103"/>
        <v>1</v>
      </c>
    </row>
    <row r="1091" spans="2:11" ht="14">
      <c r="B1091" s="9">
        <v>75972</v>
      </c>
      <c r="C1091" s="3">
        <f t="shared" si="101"/>
        <v>1246662725.6951666</v>
      </c>
      <c r="D1091" s="1">
        <f t="shared" si="98"/>
        <v>1257051581.7426262</v>
      </c>
      <c r="E1091" s="10">
        <f t="shared" si="100"/>
        <v>10388856.047459602</v>
      </c>
      <c r="F1091" s="10"/>
      <c r="G1091" s="10"/>
      <c r="H1091" s="21">
        <v>0</v>
      </c>
      <c r="I1091" s="3" t="b">
        <f t="shared" si="99"/>
        <v>0</v>
      </c>
      <c r="J1091" s="10">
        <f t="shared" si="102"/>
        <v>500000</v>
      </c>
      <c r="K1091" t="b">
        <f t="shared" si="103"/>
        <v>1</v>
      </c>
    </row>
    <row r="1092" spans="2:11" ht="14">
      <c r="B1092" s="9">
        <v>76003</v>
      </c>
      <c r="C1092" s="3">
        <f t="shared" si="101"/>
        <v>1257051581.7426262</v>
      </c>
      <c r="D1092" s="1">
        <f t="shared" si="98"/>
        <v>1267527011.5904813</v>
      </c>
      <c r="E1092" s="10">
        <f t="shared" si="100"/>
        <v>10475429.847855091</v>
      </c>
      <c r="F1092" s="10"/>
      <c r="G1092" s="10"/>
      <c r="H1092" s="21">
        <v>0</v>
      </c>
      <c r="I1092" s="3" t="b">
        <f t="shared" si="99"/>
        <v>0</v>
      </c>
      <c r="J1092" s="10">
        <f t="shared" si="102"/>
        <v>500000</v>
      </c>
      <c r="K1092" t="b">
        <f t="shared" si="103"/>
        <v>1</v>
      </c>
    </row>
    <row r="1093" spans="2:11" ht="14">
      <c r="B1093" s="9">
        <v>76032</v>
      </c>
      <c r="C1093" s="3">
        <f t="shared" si="101"/>
        <v>1267527011.5904813</v>
      </c>
      <c r="D1093" s="1">
        <f t="shared" si="98"/>
        <v>1278089736.6870687</v>
      </c>
      <c r="E1093" s="10">
        <f t="shared" si="100"/>
        <v>10562725.09658742</v>
      </c>
      <c r="F1093" s="10"/>
      <c r="G1093" s="10"/>
      <c r="H1093" s="21">
        <v>0</v>
      </c>
      <c r="I1093" s="3" t="b">
        <f t="shared" si="99"/>
        <v>0</v>
      </c>
      <c r="J1093" s="10">
        <f t="shared" si="102"/>
        <v>500000</v>
      </c>
      <c r="K1093" t="b">
        <f t="shared" si="103"/>
        <v>1</v>
      </c>
    </row>
    <row r="1094" spans="2:11" ht="14">
      <c r="B1094" s="9">
        <v>76063</v>
      </c>
      <c r="C1094" s="3">
        <f t="shared" si="101"/>
        <v>1278089736.6870687</v>
      </c>
      <c r="D1094" s="1">
        <f t="shared" si="98"/>
        <v>1288740484.4927943</v>
      </c>
      <c r="E1094" s="10">
        <f t="shared" si="100"/>
        <v>10650747.805725574</v>
      </c>
      <c r="F1094" s="10"/>
      <c r="G1094" s="10"/>
      <c r="H1094" s="21">
        <v>0</v>
      </c>
      <c r="I1094" s="3" t="b">
        <f t="shared" si="99"/>
        <v>0</v>
      </c>
      <c r="J1094" s="10">
        <f t="shared" si="102"/>
        <v>500000</v>
      </c>
      <c r="K1094" t="b">
        <f t="shared" si="103"/>
        <v>1</v>
      </c>
    </row>
    <row r="1095" spans="2:11" ht="14">
      <c r="B1095" s="9">
        <v>76093</v>
      </c>
      <c r="C1095" s="3">
        <f t="shared" si="101"/>
        <v>1288740484.4927943</v>
      </c>
      <c r="D1095" s="1">
        <f t="shared" si="98"/>
        <v>1299479988.5302341</v>
      </c>
      <c r="E1095" s="10">
        <f t="shared" si="100"/>
        <v>10739504.037439823</v>
      </c>
      <c r="F1095" s="10"/>
      <c r="G1095" s="10"/>
      <c r="H1095" s="21">
        <v>0</v>
      </c>
      <c r="I1095" s="3" t="b">
        <f t="shared" si="99"/>
        <v>0</v>
      </c>
      <c r="J1095" s="10">
        <f t="shared" si="102"/>
        <v>500000</v>
      </c>
      <c r="K1095" t="b">
        <f t="shared" si="103"/>
        <v>1</v>
      </c>
    </row>
    <row r="1096" spans="2:11" ht="14">
      <c r="B1096" s="9">
        <v>76124</v>
      </c>
      <c r="C1096" s="3">
        <f t="shared" si="101"/>
        <v>1299479988.5302341</v>
      </c>
      <c r="D1096" s="1">
        <f t="shared" si="98"/>
        <v>1310308988.4346526</v>
      </c>
      <c r="E1096" s="10">
        <f t="shared" si="100"/>
        <v>10828999.904418468</v>
      </c>
      <c r="F1096" s="10"/>
      <c r="G1096" s="10"/>
      <c r="H1096" s="21">
        <v>0</v>
      </c>
      <c r="I1096" s="3" t="b">
        <f t="shared" si="99"/>
        <v>0</v>
      </c>
      <c r="J1096" s="10">
        <f t="shared" si="102"/>
        <v>500000</v>
      </c>
      <c r="K1096" t="b">
        <f t="shared" si="103"/>
        <v>1</v>
      </c>
    </row>
    <row r="1097" spans="2:11" ht="14">
      <c r="B1097" s="9">
        <v>76154</v>
      </c>
      <c r="C1097" s="3">
        <f t="shared" si="101"/>
        <v>1310308988.4346526</v>
      </c>
      <c r="D1097" s="1">
        <f t="shared" si="98"/>
        <v>1321228230.0049412</v>
      </c>
      <c r="E1097" s="10">
        <f t="shared" si="100"/>
        <v>10919241.570288658</v>
      </c>
      <c r="F1097" s="10"/>
      <c r="G1097" s="10"/>
      <c r="H1097" s="21">
        <v>0</v>
      </c>
      <c r="I1097" s="3" t="b">
        <f t="shared" si="99"/>
        <v>0</v>
      </c>
      <c r="J1097" s="10">
        <f t="shared" si="102"/>
        <v>500000</v>
      </c>
      <c r="K1097" t="b">
        <f t="shared" si="103"/>
        <v>1</v>
      </c>
    </row>
    <row r="1098" spans="2:11" ht="14">
      <c r="B1098" s="9">
        <v>76185</v>
      </c>
      <c r="C1098" s="3">
        <f t="shared" si="101"/>
        <v>1321228230.0049412</v>
      </c>
      <c r="D1098" s="1">
        <f t="shared" si="98"/>
        <v>1332238465.2549825</v>
      </c>
      <c r="E1098" s="10">
        <f t="shared" si="100"/>
        <v>11010235.250041246</v>
      </c>
      <c r="F1098" s="10"/>
      <c r="G1098" s="10"/>
      <c r="H1098" s="21">
        <v>0</v>
      </c>
      <c r="I1098" s="3" t="b">
        <f t="shared" si="99"/>
        <v>0</v>
      </c>
      <c r="J1098" s="10">
        <f t="shared" si="102"/>
        <v>500000</v>
      </c>
      <c r="K1098" t="b">
        <f t="shared" si="103"/>
        <v>1</v>
      </c>
    </row>
    <row r="1099" spans="2:11" ht="14">
      <c r="B1099" s="9">
        <v>76216</v>
      </c>
      <c r="C1099" s="3">
        <f t="shared" si="101"/>
        <v>1332238465.2549825</v>
      </c>
      <c r="D1099" s="1">
        <f t="shared" si="98"/>
        <v>1343340452.4654405</v>
      </c>
      <c r="E1099" s="10">
        <f t="shared" si="100"/>
        <v>11101987.21045804</v>
      </c>
      <c r="F1099" s="10"/>
      <c r="G1099" s="10"/>
      <c r="H1099" s="21">
        <v>0</v>
      </c>
      <c r="I1099" s="3" t="b">
        <f t="shared" si="99"/>
        <v>0</v>
      </c>
      <c r="J1099" s="10">
        <f t="shared" si="102"/>
        <v>500000</v>
      </c>
      <c r="K1099" t="b">
        <f t="shared" si="103"/>
        <v>1</v>
      </c>
    </row>
    <row r="1100" spans="2:11" ht="14">
      <c r="B1100" s="9">
        <v>76246</v>
      </c>
      <c r="C1100" s="3">
        <f t="shared" si="101"/>
        <v>1343340452.4654405</v>
      </c>
      <c r="D1100" s="1">
        <f t="shared" si="98"/>
        <v>1354534956.2359858</v>
      </c>
      <c r="E1100" s="10">
        <f t="shared" si="100"/>
        <v>11194503.770545244</v>
      </c>
      <c r="F1100" s="10"/>
      <c r="G1100" s="10"/>
      <c r="H1100" s="21">
        <v>0</v>
      </c>
      <c r="I1100" s="3" t="b">
        <f t="shared" si="99"/>
        <v>0</v>
      </c>
      <c r="J1100" s="10">
        <f t="shared" si="102"/>
        <v>500000</v>
      </c>
      <c r="K1100" t="b">
        <f t="shared" si="103"/>
        <v>1</v>
      </c>
    </row>
    <row r="1101" spans="2:11" ht="14">
      <c r="B1101" s="9">
        <v>76277</v>
      </c>
      <c r="C1101" s="3">
        <f t="shared" si="101"/>
        <v>1354534956.2359858</v>
      </c>
      <c r="D1101" s="1">
        <f t="shared" si="98"/>
        <v>1365822747.5379522</v>
      </c>
      <c r="E1101" s="10">
        <f t="shared" si="100"/>
        <v>11287791.301966429</v>
      </c>
      <c r="F1101" s="10"/>
      <c r="G1101" s="10"/>
      <c r="H1101" s="21">
        <v>0</v>
      </c>
      <c r="I1101" s="3" t="b">
        <f t="shared" si="99"/>
        <v>0</v>
      </c>
      <c r="J1101" s="10">
        <f t="shared" si="102"/>
        <v>500000</v>
      </c>
      <c r="K1101" t="b">
        <f t="shared" si="103"/>
        <v>1</v>
      </c>
    </row>
    <row r="1102" spans="2:11" ht="14">
      <c r="B1102" s="9">
        <v>76307</v>
      </c>
      <c r="C1102" s="3">
        <f t="shared" si="101"/>
        <v>1365822747.5379522</v>
      </c>
      <c r="D1102" s="1">
        <f t="shared" si="98"/>
        <v>1377204603.7674351</v>
      </c>
      <c r="E1102" s="10">
        <f t="shared" si="100"/>
        <v>11381856.229482889</v>
      </c>
      <c r="F1102" s="10"/>
      <c r="G1102" s="10"/>
      <c r="H1102" s="21">
        <v>0</v>
      </c>
      <c r="I1102" s="3" t="b">
        <f t="shared" si="99"/>
        <v>0</v>
      </c>
      <c r="J1102" s="10">
        <f t="shared" si="102"/>
        <v>500000</v>
      </c>
      <c r="K1102" t="b">
        <f t="shared" si="103"/>
        <v>1</v>
      </c>
    </row>
    <row r="1103" spans="2:11" ht="14">
      <c r="B1103" s="9">
        <v>76338</v>
      </c>
      <c r="C1103" s="3">
        <f t="shared" si="101"/>
        <v>1377204603.7674351</v>
      </c>
      <c r="D1103" s="1">
        <f t="shared" si="98"/>
        <v>1388681308.7988303</v>
      </c>
      <c r="E1103" s="10">
        <f t="shared" si="100"/>
        <v>11476705.031395197</v>
      </c>
      <c r="F1103" s="10"/>
      <c r="G1103" s="10"/>
      <c r="H1103" s="21">
        <v>0</v>
      </c>
      <c r="I1103" s="3" t="b">
        <f t="shared" si="99"/>
        <v>0</v>
      </c>
      <c r="J1103" s="10">
        <f t="shared" si="102"/>
        <v>500000</v>
      </c>
      <c r="K1103" t="b">
        <f t="shared" si="103"/>
        <v>1</v>
      </c>
    </row>
    <row r="1104" spans="2:11" ht="14">
      <c r="B1104" s="9">
        <v>76369</v>
      </c>
      <c r="C1104" s="3">
        <f t="shared" si="101"/>
        <v>1388681308.7988303</v>
      </c>
      <c r="D1104" s="1">
        <f t="shared" si="98"/>
        <v>1400253653.0388205</v>
      </c>
      <c r="E1104" s="10">
        <f t="shared" si="100"/>
        <v>11572344.239990234</v>
      </c>
      <c r="F1104" s="10"/>
      <c r="G1104" s="10"/>
      <c r="H1104" s="21">
        <v>0</v>
      </c>
      <c r="I1104" s="3" t="b">
        <f t="shared" si="99"/>
        <v>0</v>
      </c>
      <c r="J1104" s="10">
        <f t="shared" si="102"/>
        <v>500000</v>
      </c>
      <c r="K1104" t="b">
        <f t="shared" si="103"/>
        <v>1</v>
      </c>
    </row>
    <row r="1105" spans="2:11" ht="14">
      <c r="B1105" s="9">
        <v>76397</v>
      </c>
      <c r="C1105" s="3">
        <f t="shared" si="101"/>
        <v>1400253653.0388205</v>
      </c>
      <c r="D1105" s="1">
        <f t="shared" si="98"/>
        <v>1411922433.4808106</v>
      </c>
      <c r="E1105" s="10">
        <f t="shared" si="100"/>
        <v>11668780.441990137</v>
      </c>
      <c r="F1105" s="10"/>
      <c r="G1105" s="10"/>
      <c r="H1105" s="21">
        <v>0</v>
      </c>
      <c r="I1105" s="3" t="b">
        <f t="shared" si="99"/>
        <v>0</v>
      </c>
      <c r="J1105" s="10">
        <f t="shared" si="102"/>
        <v>500000</v>
      </c>
      <c r="K1105" t="b">
        <f t="shared" si="103"/>
        <v>1</v>
      </c>
    </row>
    <row r="1106" spans="2:11" ht="14">
      <c r="B1106" s="9">
        <v>76428</v>
      </c>
      <c r="C1106" s="3">
        <f t="shared" si="101"/>
        <v>1411922433.4808106</v>
      </c>
      <c r="D1106" s="1">
        <f t="shared" si="98"/>
        <v>1423688453.7598174</v>
      </c>
      <c r="E1106" s="10">
        <f t="shared" si="100"/>
        <v>11766020.27900672</v>
      </c>
      <c r="F1106" s="10"/>
      <c r="G1106" s="10"/>
      <c r="H1106" s="21">
        <v>0</v>
      </c>
      <c r="I1106" s="3" t="b">
        <f t="shared" si="99"/>
        <v>0</v>
      </c>
      <c r="J1106" s="10">
        <f t="shared" si="102"/>
        <v>500000</v>
      </c>
      <c r="K1106" t="b">
        <f t="shared" si="103"/>
        <v>1</v>
      </c>
    </row>
    <row r="1107" spans="2:11" ht="14">
      <c r="B1107" s="9">
        <v>76458</v>
      </c>
      <c r="C1107" s="3">
        <f t="shared" si="101"/>
        <v>1423688453.7598174</v>
      </c>
      <c r="D1107" s="1">
        <f t="shared" si="98"/>
        <v>1435552524.2078159</v>
      </c>
      <c r="E1107" s="10">
        <f t="shared" si="100"/>
        <v>11864070.447998524</v>
      </c>
      <c r="F1107" s="10"/>
      <c r="G1107" s="10"/>
      <c r="H1107" s="21">
        <v>0</v>
      </c>
      <c r="I1107" s="3" t="b">
        <f t="shared" si="99"/>
        <v>0</v>
      </c>
      <c r="J1107" s="10">
        <f t="shared" si="102"/>
        <v>500000</v>
      </c>
      <c r="K1107" t="b">
        <f t="shared" si="103"/>
        <v>1</v>
      </c>
    </row>
    <row r="1108" spans="2:11" ht="14">
      <c r="B1108" s="9">
        <v>76489</v>
      </c>
      <c r="C1108" s="3">
        <f t="shared" si="101"/>
        <v>1435552524.2078159</v>
      </c>
      <c r="D1108" s="1">
        <f t="shared" si="98"/>
        <v>1447515461.9095476</v>
      </c>
      <c r="E1108" s="10">
        <f t="shared" si="100"/>
        <v>11962937.701731682</v>
      </c>
      <c r="F1108" s="10"/>
      <c r="G1108" s="10"/>
      <c r="H1108" s="21">
        <v>0</v>
      </c>
      <c r="I1108" s="3" t="b">
        <f t="shared" si="99"/>
        <v>0</v>
      </c>
      <c r="J1108" s="10">
        <f t="shared" si="102"/>
        <v>500000</v>
      </c>
      <c r="K1108" t="b">
        <f t="shared" si="103"/>
        <v>1</v>
      </c>
    </row>
    <row r="1109" spans="2:11" ht="14">
      <c r="B1109" s="9">
        <v>76519</v>
      </c>
      <c r="C1109" s="3">
        <f t="shared" si="101"/>
        <v>1447515461.9095476</v>
      </c>
      <c r="D1109" s="1">
        <f t="shared" si="98"/>
        <v>1459578090.7587938</v>
      </c>
      <c r="E1109" s="10">
        <f t="shared" si="100"/>
        <v>12062628.849246264</v>
      </c>
      <c r="F1109" s="10"/>
      <c r="G1109" s="10"/>
      <c r="H1109" s="21">
        <v>0</v>
      </c>
      <c r="I1109" s="3" t="b">
        <f t="shared" si="99"/>
        <v>0</v>
      </c>
      <c r="J1109" s="10">
        <f t="shared" si="102"/>
        <v>500000</v>
      </c>
      <c r="K1109" t="b">
        <f t="shared" si="103"/>
        <v>1</v>
      </c>
    </row>
    <row r="1110" spans="2:11" ht="14">
      <c r="B1110" s="9">
        <v>76550</v>
      </c>
      <c r="C1110" s="3">
        <f t="shared" si="101"/>
        <v>1459578090.7587938</v>
      </c>
      <c r="D1110" s="1">
        <f t="shared" si="98"/>
        <v>1471741241.5151172</v>
      </c>
      <c r="E1110" s="10">
        <f t="shared" si="100"/>
        <v>12163150.756323338</v>
      </c>
      <c r="F1110" s="10"/>
      <c r="G1110" s="10"/>
      <c r="H1110" s="21">
        <v>0</v>
      </c>
      <c r="I1110" s="3" t="b">
        <f t="shared" si="99"/>
        <v>0</v>
      </c>
      <c r="J1110" s="10">
        <f t="shared" si="102"/>
        <v>500000</v>
      </c>
      <c r="K1110" t="b">
        <f t="shared" si="103"/>
        <v>1</v>
      </c>
    </row>
    <row r="1111" spans="2:11" ht="14">
      <c r="B1111" s="9">
        <v>76581</v>
      </c>
      <c r="C1111" s="3">
        <f t="shared" si="101"/>
        <v>1471741241.5151172</v>
      </c>
      <c r="D1111" s="1">
        <f t="shared" si="98"/>
        <v>1484005751.8610764</v>
      </c>
      <c r="E1111" s="10">
        <f t="shared" si="100"/>
        <v>12264510.345959187</v>
      </c>
      <c r="F1111" s="10"/>
      <c r="G1111" s="10"/>
      <c r="H1111" s="21">
        <v>0</v>
      </c>
      <c r="I1111" s="3" t="b">
        <f t="shared" si="99"/>
        <v>0</v>
      </c>
      <c r="J1111" s="10">
        <f t="shared" si="102"/>
        <v>500000</v>
      </c>
      <c r="K1111" t="b">
        <f t="shared" si="103"/>
        <v>1</v>
      </c>
    </row>
    <row r="1112" spans="2:11" ht="14">
      <c r="B1112" s="9">
        <v>76611</v>
      </c>
      <c r="C1112" s="3">
        <f t="shared" si="101"/>
        <v>1484005751.8610764</v>
      </c>
      <c r="D1112" s="1">
        <f t="shared" si="98"/>
        <v>1496372466.4599185</v>
      </c>
      <c r="E1112" s="10">
        <f t="shared" si="100"/>
        <v>12366714.598842144</v>
      </c>
      <c r="F1112" s="10"/>
      <c r="G1112" s="10"/>
      <c r="H1112" s="21">
        <v>0</v>
      </c>
      <c r="I1112" s="3" t="b">
        <f t="shared" si="99"/>
        <v>0</v>
      </c>
      <c r="J1112" s="10">
        <f t="shared" si="102"/>
        <v>500000</v>
      </c>
      <c r="K1112" t="b">
        <f t="shared" si="103"/>
        <v>1</v>
      </c>
    </row>
    <row r="1113" spans="2:11" ht="14">
      <c r="B1113" s="9">
        <v>76642</v>
      </c>
      <c r="C1113" s="3">
        <f t="shared" si="101"/>
        <v>1496372466.4599185</v>
      </c>
      <c r="D1113" s="1">
        <f t="shared" ref="D1113:D1176" si="104">(C1113+H1113+I1113)*(1+$F$10)</f>
        <v>1508842237.013751</v>
      </c>
      <c r="E1113" s="10">
        <f t="shared" si="100"/>
        <v>12469770.553832531</v>
      </c>
      <c r="F1113" s="10"/>
      <c r="G1113" s="10"/>
      <c r="H1113" s="21">
        <v>0</v>
      </c>
      <c r="I1113" s="3" t="b">
        <f t="shared" ref="I1113:I1176" si="105">IF($C$13&gt;=B1113,0,IF(K1112=FALSE,$C$11))</f>
        <v>0</v>
      </c>
      <c r="J1113" s="10">
        <f t="shared" si="102"/>
        <v>500000</v>
      </c>
      <c r="K1113" t="b">
        <f t="shared" si="103"/>
        <v>1</v>
      </c>
    </row>
    <row r="1114" spans="2:11" ht="14">
      <c r="B1114" s="9">
        <v>76672</v>
      </c>
      <c r="C1114" s="3">
        <f t="shared" si="101"/>
        <v>1508842237.013751</v>
      </c>
      <c r="D1114" s="1">
        <f t="shared" si="104"/>
        <v>1521415922.3221989</v>
      </c>
      <c r="E1114" s="10">
        <f t="shared" ref="E1114:E1177" si="106">D1114-C1114</f>
        <v>12573685.308447838</v>
      </c>
      <c r="F1114" s="10"/>
      <c r="G1114" s="10"/>
      <c r="H1114" s="21">
        <v>0</v>
      </c>
      <c r="I1114" s="3" t="b">
        <f t="shared" si="105"/>
        <v>0</v>
      </c>
      <c r="J1114" s="10">
        <f t="shared" si="102"/>
        <v>500000</v>
      </c>
      <c r="K1114" t="b">
        <f t="shared" si="103"/>
        <v>1</v>
      </c>
    </row>
    <row r="1115" spans="2:11" ht="14">
      <c r="B1115" s="9">
        <v>76703</v>
      </c>
      <c r="C1115" s="3">
        <f t="shared" ref="C1115:C1178" si="107">D1114</f>
        <v>1521415922.3221989</v>
      </c>
      <c r="D1115" s="1">
        <f t="shared" si="104"/>
        <v>1534094388.3415506</v>
      </c>
      <c r="E1115" s="10">
        <f t="shared" si="106"/>
        <v>12678466.019351721</v>
      </c>
      <c r="F1115" s="10"/>
      <c r="G1115" s="10"/>
      <c r="H1115" s="21">
        <v>0</v>
      </c>
      <c r="I1115" s="3" t="b">
        <f t="shared" si="105"/>
        <v>0</v>
      </c>
      <c r="J1115" s="10">
        <f t="shared" si="102"/>
        <v>500000</v>
      </c>
      <c r="K1115" t="b">
        <f t="shared" si="103"/>
        <v>1</v>
      </c>
    </row>
    <row r="1116" spans="2:11" ht="14">
      <c r="B1116" s="9">
        <v>76734</v>
      </c>
      <c r="C1116" s="3">
        <f t="shared" si="107"/>
        <v>1534094388.3415506</v>
      </c>
      <c r="D1116" s="1">
        <f t="shared" si="104"/>
        <v>1546878508.2443967</v>
      </c>
      <c r="E1116" s="10">
        <f t="shared" si="106"/>
        <v>12784119.902846098</v>
      </c>
      <c r="F1116" s="10"/>
      <c r="G1116" s="10"/>
      <c r="H1116" s="21">
        <v>0</v>
      </c>
      <c r="I1116" s="3" t="b">
        <f t="shared" si="105"/>
        <v>0</v>
      </c>
      <c r="J1116" s="10">
        <f t="shared" si="102"/>
        <v>500000</v>
      </c>
      <c r="K1116" t="b">
        <f t="shared" si="103"/>
        <v>1</v>
      </c>
    </row>
    <row r="1117" spans="2:11" ht="14">
      <c r="B1117" s="9">
        <v>76762</v>
      </c>
      <c r="C1117" s="3">
        <f t="shared" si="107"/>
        <v>1546878508.2443967</v>
      </c>
      <c r="D1117" s="1">
        <f t="shared" si="104"/>
        <v>1559769162.4797666</v>
      </c>
      <c r="E1117" s="10">
        <f t="shared" si="106"/>
        <v>12890654.235369921</v>
      </c>
      <c r="F1117" s="10"/>
      <c r="G1117" s="10"/>
      <c r="H1117" s="21">
        <v>0</v>
      </c>
      <c r="I1117" s="3" t="b">
        <f t="shared" si="105"/>
        <v>0</v>
      </c>
      <c r="J1117" s="10">
        <f t="shared" si="102"/>
        <v>500000</v>
      </c>
      <c r="K1117" t="b">
        <f t="shared" si="103"/>
        <v>1</v>
      </c>
    </row>
    <row r="1118" spans="2:11" ht="14">
      <c r="B1118" s="9">
        <v>76793</v>
      </c>
      <c r="C1118" s="3">
        <f t="shared" si="107"/>
        <v>1559769162.4797666</v>
      </c>
      <c r="D1118" s="1">
        <f t="shared" si="104"/>
        <v>1572767238.8337646</v>
      </c>
      <c r="E1118" s="10">
        <f t="shared" si="106"/>
        <v>12998076.353997946</v>
      </c>
      <c r="F1118" s="10"/>
      <c r="G1118" s="10"/>
      <c r="H1118" s="21">
        <v>0</v>
      </c>
      <c r="I1118" s="3" t="b">
        <f t="shared" si="105"/>
        <v>0</v>
      </c>
      <c r="J1118" s="10">
        <f t="shared" si="102"/>
        <v>500000</v>
      </c>
      <c r="K1118" t="b">
        <f t="shared" si="103"/>
        <v>1</v>
      </c>
    </row>
    <row r="1119" spans="2:11" ht="14">
      <c r="B1119" s="9">
        <v>76823</v>
      </c>
      <c r="C1119" s="3">
        <f t="shared" si="107"/>
        <v>1572767238.8337646</v>
      </c>
      <c r="D1119" s="1">
        <f t="shared" si="104"/>
        <v>1585873632.4907126</v>
      </c>
      <c r="E1119" s="10">
        <f t="shared" si="106"/>
        <v>13106393.65694809</v>
      </c>
      <c r="F1119" s="10"/>
      <c r="G1119" s="10"/>
      <c r="H1119" s="21">
        <v>0</v>
      </c>
      <c r="I1119" s="3" t="b">
        <f t="shared" si="105"/>
        <v>0</v>
      </c>
      <c r="J1119" s="10">
        <f t="shared" si="102"/>
        <v>500000</v>
      </c>
      <c r="K1119" t="b">
        <f t="shared" si="103"/>
        <v>1</v>
      </c>
    </row>
    <row r="1120" spans="2:11" ht="14">
      <c r="B1120" s="9">
        <v>76854</v>
      </c>
      <c r="C1120" s="3">
        <f t="shared" si="107"/>
        <v>1585873632.4907126</v>
      </c>
      <c r="D1120" s="1">
        <f t="shared" si="104"/>
        <v>1599089246.0948019</v>
      </c>
      <c r="E1120" s="10">
        <f t="shared" si="106"/>
        <v>13215613.60408926</v>
      </c>
      <c r="F1120" s="10"/>
      <c r="G1120" s="10"/>
      <c r="H1120" s="21">
        <v>0</v>
      </c>
      <c r="I1120" s="3" t="b">
        <f t="shared" si="105"/>
        <v>0</v>
      </c>
      <c r="J1120" s="10">
        <f t="shared" si="102"/>
        <v>500000</v>
      </c>
      <c r="K1120" t="b">
        <f t="shared" si="103"/>
        <v>1</v>
      </c>
    </row>
    <row r="1121" spans="2:11" ht="14">
      <c r="B1121" s="9">
        <v>76884</v>
      </c>
      <c r="C1121" s="3">
        <f t="shared" si="107"/>
        <v>1599089246.0948019</v>
      </c>
      <c r="D1121" s="1">
        <f t="shared" si="104"/>
        <v>1612414989.8122585</v>
      </c>
      <c r="E1121" s="10">
        <f t="shared" si="106"/>
        <v>13325743.717456579</v>
      </c>
      <c r="F1121" s="10"/>
      <c r="G1121" s="10"/>
      <c r="H1121" s="21">
        <v>0</v>
      </c>
      <c r="I1121" s="3" t="b">
        <f t="shared" si="105"/>
        <v>0</v>
      </c>
      <c r="J1121" s="10">
        <f t="shared" si="102"/>
        <v>500000</v>
      </c>
      <c r="K1121" t="b">
        <f t="shared" si="103"/>
        <v>1</v>
      </c>
    </row>
    <row r="1122" spans="2:11" ht="14">
      <c r="B1122" s="9">
        <v>76915</v>
      </c>
      <c r="C1122" s="3">
        <f t="shared" si="107"/>
        <v>1612414989.8122585</v>
      </c>
      <c r="D1122" s="1">
        <f t="shared" si="104"/>
        <v>1625851781.3940272</v>
      </c>
      <c r="E1122" s="10">
        <f t="shared" si="106"/>
        <v>13436791.581768751</v>
      </c>
      <c r="F1122" s="10"/>
      <c r="G1122" s="10"/>
      <c r="H1122" s="21">
        <v>0</v>
      </c>
      <c r="I1122" s="3" t="b">
        <f t="shared" si="105"/>
        <v>0</v>
      </c>
      <c r="J1122" s="10">
        <f t="shared" si="102"/>
        <v>500000</v>
      </c>
      <c r="K1122" t="b">
        <f t="shared" si="103"/>
        <v>1</v>
      </c>
    </row>
    <row r="1123" spans="2:11" ht="14">
      <c r="B1123" s="9">
        <v>76946</v>
      </c>
      <c r="C1123" s="3">
        <f t="shared" si="107"/>
        <v>1625851781.3940272</v>
      </c>
      <c r="D1123" s="1">
        <f t="shared" si="104"/>
        <v>1639400546.2389774</v>
      </c>
      <c r="E1123" s="10">
        <f t="shared" si="106"/>
        <v>13548764.844950199</v>
      </c>
      <c r="F1123" s="10"/>
      <c r="G1123" s="10"/>
      <c r="H1123" s="21">
        <v>0</v>
      </c>
      <c r="I1123" s="3" t="b">
        <f t="shared" si="105"/>
        <v>0</v>
      </c>
      <c r="J1123" s="10">
        <f t="shared" si="102"/>
        <v>500000</v>
      </c>
      <c r="K1123" t="b">
        <f t="shared" si="103"/>
        <v>1</v>
      </c>
    </row>
    <row r="1124" spans="2:11" ht="14">
      <c r="B1124" s="9">
        <v>76976</v>
      </c>
      <c r="C1124" s="3">
        <f t="shared" si="107"/>
        <v>1639400546.2389774</v>
      </c>
      <c r="D1124" s="1">
        <f t="shared" si="104"/>
        <v>1653062217.4576356</v>
      </c>
      <c r="E1124" s="10">
        <f t="shared" si="106"/>
        <v>13661671.218658209</v>
      </c>
      <c r="F1124" s="10"/>
      <c r="G1124" s="10"/>
      <c r="H1124" s="21">
        <v>0</v>
      </c>
      <c r="I1124" s="3" t="b">
        <f t="shared" si="105"/>
        <v>0</v>
      </c>
      <c r="J1124" s="10">
        <f t="shared" si="102"/>
        <v>500000</v>
      </c>
      <c r="K1124" t="b">
        <f t="shared" si="103"/>
        <v>1</v>
      </c>
    </row>
    <row r="1125" spans="2:11" ht="14">
      <c r="B1125" s="9">
        <v>77007</v>
      </c>
      <c r="C1125" s="3">
        <f t="shared" si="107"/>
        <v>1653062217.4576356</v>
      </c>
      <c r="D1125" s="1">
        <f t="shared" si="104"/>
        <v>1666837735.9364493</v>
      </c>
      <c r="E1125" s="10">
        <f t="shared" si="106"/>
        <v>13775518.478813648</v>
      </c>
      <c r="F1125" s="10"/>
      <c r="G1125" s="10"/>
      <c r="H1125" s="21">
        <v>0</v>
      </c>
      <c r="I1125" s="3" t="b">
        <f t="shared" si="105"/>
        <v>0</v>
      </c>
      <c r="J1125" s="10">
        <f t="shared" si="102"/>
        <v>500000</v>
      </c>
      <c r="K1125" t="b">
        <f t="shared" si="103"/>
        <v>1</v>
      </c>
    </row>
    <row r="1126" spans="2:11" ht="14">
      <c r="B1126" s="9">
        <v>77037</v>
      </c>
      <c r="C1126" s="3">
        <f t="shared" si="107"/>
        <v>1666837735.9364493</v>
      </c>
      <c r="D1126" s="1">
        <f t="shared" si="104"/>
        <v>1680728050.4025862</v>
      </c>
      <c r="E1126" s="10">
        <f t="shared" si="106"/>
        <v>13890314.466136932</v>
      </c>
      <c r="F1126" s="10"/>
      <c r="G1126" s="10"/>
      <c r="H1126" s="21">
        <v>0</v>
      </c>
      <c r="I1126" s="3" t="b">
        <f t="shared" si="105"/>
        <v>0</v>
      </c>
      <c r="J1126" s="10">
        <f t="shared" ref="J1126:J1189" si="108">IF(H1126&gt;0,H1126+J1125+I1126,J1125+I1126)</f>
        <v>500000</v>
      </c>
      <c r="K1126" t="b">
        <f t="shared" si="103"/>
        <v>1</v>
      </c>
    </row>
    <row r="1127" spans="2:11" ht="14">
      <c r="B1127" s="9">
        <v>77068</v>
      </c>
      <c r="C1127" s="3">
        <f t="shared" si="107"/>
        <v>1680728050.4025862</v>
      </c>
      <c r="D1127" s="1">
        <f t="shared" si="104"/>
        <v>1694734117.4892745</v>
      </c>
      <c r="E1127" s="10">
        <f t="shared" si="106"/>
        <v>14006067.08668828</v>
      </c>
      <c r="F1127" s="10"/>
      <c r="G1127" s="10"/>
      <c r="H1127" s="21">
        <v>0</v>
      </c>
      <c r="I1127" s="3" t="b">
        <f t="shared" si="105"/>
        <v>0</v>
      </c>
      <c r="J1127" s="10">
        <f t="shared" si="108"/>
        <v>500000</v>
      </c>
      <c r="K1127" t="b">
        <f t="shared" si="103"/>
        <v>1</v>
      </c>
    </row>
    <row r="1128" spans="2:11" ht="14">
      <c r="B1128" s="9">
        <v>77099</v>
      </c>
      <c r="C1128" s="3">
        <f t="shared" si="107"/>
        <v>1694734117.4892745</v>
      </c>
      <c r="D1128" s="1">
        <f t="shared" si="104"/>
        <v>1708856901.8016851</v>
      </c>
      <c r="E1128" s="10">
        <f t="shared" si="106"/>
        <v>14122784.312410593</v>
      </c>
      <c r="F1128" s="10"/>
      <c r="G1128" s="10"/>
      <c r="H1128" s="21">
        <v>0</v>
      </c>
      <c r="I1128" s="3" t="b">
        <f t="shared" si="105"/>
        <v>0</v>
      </c>
      <c r="J1128" s="10">
        <f t="shared" si="108"/>
        <v>500000</v>
      </c>
      <c r="K1128" t="b">
        <f t="shared" si="103"/>
        <v>1</v>
      </c>
    </row>
    <row r="1129" spans="2:11" ht="14">
      <c r="B1129" s="9">
        <v>77127</v>
      </c>
      <c r="C1129" s="3">
        <f t="shared" si="107"/>
        <v>1708856901.8016851</v>
      </c>
      <c r="D1129" s="1">
        <f t="shared" si="104"/>
        <v>1723097375.9833658</v>
      </c>
      <c r="E1129" s="10">
        <f t="shared" si="106"/>
        <v>14240474.181680679</v>
      </c>
      <c r="F1129" s="10"/>
      <c r="G1129" s="10"/>
      <c r="H1129" s="21">
        <v>0</v>
      </c>
      <c r="I1129" s="3" t="b">
        <f t="shared" si="105"/>
        <v>0</v>
      </c>
      <c r="J1129" s="10">
        <f t="shared" si="108"/>
        <v>500000</v>
      </c>
      <c r="K1129" t="b">
        <f t="shared" ref="K1129:K1192" si="109">IF(J1129&gt;=500000,TRUE)</f>
        <v>1</v>
      </c>
    </row>
    <row r="1130" spans="2:11" ht="14">
      <c r="B1130" s="9">
        <v>77158</v>
      </c>
      <c r="C1130" s="3">
        <f t="shared" si="107"/>
        <v>1723097375.9833658</v>
      </c>
      <c r="D1130" s="1">
        <f t="shared" si="104"/>
        <v>1737456520.7832272</v>
      </c>
      <c r="E1130" s="10">
        <f t="shared" si="106"/>
        <v>14359144.799861431</v>
      </c>
      <c r="F1130" s="10"/>
      <c r="G1130" s="10"/>
      <c r="H1130" s="21">
        <v>0</v>
      </c>
      <c r="I1130" s="3" t="b">
        <f t="shared" si="105"/>
        <v>0</v>
      </c>
      <c r="J1130" s="10">
        <f t="shared" si="108"/>
        <v>500000</v>
      </c>
      <c r="K1130" t="b">
        <f t="shared" si="109"/>
        <v>1</v>
      </c>
    </row>
    <row r="1131" spans="2:11" ht="14">
      <c r="B1131" s="9">
        <v>77188</v>
      </c>
      <c r="C1131" s="3">
        <f t="shared" si="107"/>
        <v>1737456520.7832272</v>
      </c>
      <c r="D1131" s="1">
        <f t="shared" si="104"/>
        <v>1751935325.1230874</v>
      </c>
      <c r="E1131" s="10">
        <f t="shared" si="106"/>
        <v>14478804.339860201</v>
      </c>
      <c r="F1131" s="10"/>
      <c r="G1131" s="10"/>
      <c r="H1131" s="21">
        <v>0</v>
      </c>
      <c r="I1131" s="3" t="b">
        <f t="shared" si="105"/>
        <v>0</v>
      </c>
      <c r="J1131" s="10">
        <f t="shared" si="108"/>
        <v>500000</v>
      </c>
      <c r="K1131" t="b">
        <f t="shared" si="109"/>
        <v>1</v>
      </c>
    </row>
    <row r="1132" spans="2:11" ht="14">
      <c r="B1132" s="9">
        <v>77219</v>
      </c>
      <c r="C1132" s="3">
        <f t="shared" si="107"/>
        <v>1751935325.1230874</v>
      </c>
      <c r="D1132" s="1">
        <f t="shared" si="104"/>
        <v>1766534786.1657798</v>
      </c>
      <c r="E1132" s="10">
        <f t="shared" si="106"/>
        <v>14599461.042692423</v>
      </c>
      <c r="F1132" s="10"/>
      <c r="G1132" s="10"/>
      <c r="H1132" s="21">
        <v>0</v>
      </c>
      <c r="I1132" s="3" t="b">
        <f t="shared" si="105"/>
        <v>0</v>
      </c>
      <c r="J1132" s="10">
        <f t="shared" si="108"/>
        <v>500000</v>
      </c>
      <c r="K1132" t="b">
        <f t="shared" si="109"/>
        <v>1</v>
      </c>
    </row>
    <row r="1133" spans="2:11" ht="14">
      <c r="B1133" s="9">
        <v>77249</v>
      </c>
      <c r="C1133" s="3">
        <f t="shared" si="107"/>
        <v>1766534786.1657798</v>
      </c>
      <c r="D1133" s="1">
        <f t="shared" si="104"/>
        <v>1781255909.3838279</v>
      </c>
      <c r="E1133" s="10">
        <f t="shared" si="106"/>
        <v>14721123.218048096</v>
      </c>
      <c r="F1133" s="10"/>
      <c r="G1133" s="10"/>
      <c r="H1133" s="21">
        <v>0</v>
      </c>
      <c r="I1133" s="3" t="b">
        <f t="shared" si="105"/>
        <v>0</v>
      </c>
      <c r="J1133" s="10">
        <f t="shared" si="108"/>
        <v>500000</v>
      </c>
      <c r="K1133" t="b">
        <f t="shared" si="109"/>
        <v>1</v>
      </c>
    </row>
    <row r="1134" spans="2:11" ht="14">
      <c r="B1134" s="9">
        <v>77280</v>
      </c>
      <c r="C1134" s="3">
        <f t="shared" si="107"/>
        <v>1781255909.3838279</v>
      </c>
      <c r="D1134" s="1">
        <f t="shared" si="104"/>
        <v>1796099708.6286931</v>
      </c>
      <c r="E1134" s="10">
        <f t="shared" si="106"/>
        <v>14843799.244865179</v>
      </c>
      <c r="F1134" s="10"/>
      <c r="G1134" s="10"/>
      <c r="H1134" s="21">
        <v>0</v>
      </c>
      <c r="I1134" s="3" t="b">
        <f t="shared" si="105"/>
        <v>0</v>
      </c>
      <c r="J1134" s="10">
        <f t="shared" si="108"/>
        <v>500000</v>
      </c>
      <c r="K1134" t="b">
        <f t="shared" si="109"/>
        <v>1</v>
      </c>
    </row>
    <row r="1135" spans="2:11" ht="14">
      <c r="B1135" s="9">
        <v>77311</v>
      </c>
      <c r="C1135" s="3">
        <f t="shared" si="107"/>
        <v>1796099708.6286931</v>
      </c>
      <c r="D1135" s="1">
        <f t="shared" si="104"/>
        <v>1811067206.2005987</v>
      </c>
      <c r="E1135" s="10">
        <f t="shared" si="106"/>
        <v>14967497.571905613</v>
      </c>
      <c r="F1135" s="10"/>
      <c r="G1135" s="10"/>
      <c r="H1135" s="21">
        <v>0</v>
      </c>
      <c r="I1135" s="3" t="b">
        <f t="shared" si="105"/>
        <v>0</v>
      </c>
      <c r="J1135" s="10">
        <f t="shared" si="108"/>
        <v>500000</v>
      </c>
      <c r="K1135" t="b">
        <f t="shared" si="109"/>
        <v>1</v>
      </c>
    </row>
    <row r="1136" spans="2:11" ht="14">
      <c r="B1136" s="9">
        <v>77341</v>
      </c>
      <c r="C1136" s="3">
        <f t="shared" si="107"/>
        <v>1811067206.2005987</v>
      </c>
      <c r="D1136" s="1">
        <f t="shared" si="104"/>
        <v>1826159432.918937</v>
      </c>
      <c r="E1136" s="10">
        <f t="shared" si="106"/>
        <v>15092226.718338251</v>
      </c>
      <c r="F1136" s="10"/>
      <c r="G1136" s="10"/>
      <c r="H1136" s="21">
        <v>0</v>
      </c>
      <c r="I1136" s="3" t="b">
        <f t="shared" si="105"/>
        <v>0</v>
      </c>
      <c r="J1136" s="10">
        <f t="shared" si="108"/>
        <v>500000</v>
      </c>
      <c r="K1136" t="b">
        <f t="shared" si="109"/>
        <v>1</v>
      </c>
    </row>
    <row r="1137" spans="2:11" ht="14">
      <c r="B1137" s="9">
        <v>77372</v>
      </c>
      <c r="C1137" s="3">
        <f t="shared" si="107"/>
        <v>1826159432.918937</v>
      </c>
      <c r="D1137" s="1">
        <f t="shared" si="104"/>
        <v>1841377428.1932614</v>
      </c>
      <c r="E1137" s="10">
        <f t="shared" si="106"/>
        <v>15217995.274324417</v>
      </c>
      <c r="F1137" s="10"/>
      <c r="G1137" s="10"/>
      <c r="H1137" s="21">
        <v>0</v>
      </c>
      <c r="I1137" s="3" t="b">
        <f t="shared" si="105"/>
        <v>0</v>
      </c>
      <c r="J1137" s="10">
        <f t="shared" si="108"/>
        <v>500000</v>
      </c>
      <c r="K1137" t="b">
        <f t="shared" si="109"/>
        <v>1</v>
      </c>
    </row>
    <row r="1138" spans="2:11" ht="14">
      <c r="B1138" s="9">
        <v>77402</v>
      </c>
      <c r="C1138" s="3">
        <f t="shared" si="107"/>
        <v>1841377428.1932614</v>
      </c>
      <c r="D1138" s="1">
        <f t="shared" si="104"/>
        <v>1856722240.0948718</v>
      </c>
      <c r="E1138" s="10">
        <f t="shared" si="106"/>
        <v>15344811.901610374</v>
      </c>
      <c r="F1138" s="10"/>
      <c r="G1138" s="10"/>
      <c r="H1138" s="21">
        <v>0</v>
      </c>
      <c r="I1138" s="3" t="b">
        <f t="shared" si="105"/>
        <v>0</v>
      </c>
      <c r="J1138" s="10">
        <f t="shared" si="108"/>
        <v>500000</v>
      </c>
      <c r="K1138" t="b">
        <f t="shared" si="109"/>
        <v>1</v>
      </c>
    </row>
    <row r="1139" spans="2:11" ht="14">
      <c r="B1139" s="9">
        <v>77433</v>
      </c>
      <c r="C1139" s="3">
        <f t="shared" si="107"/>
        <v>1856722240.0948718</v>
      </c>
      <c r="D1139" s="1">
        <f t="shared" si="104"/>
        <v>1872194925.4289956</v>
      </c>
      <c r="E1139" s="10">
        <f t="shared" si="106"/>
        <v>15472685.33412385</v>
      </c>
      <c r="F1139" s="10"/>
      <c r="G1139" s="10"/>
      <c r="H1139" s="21">
        <v>0</v>
      </c>
      <c r="I1139" s="3" t="b">
        <f t="shared" si="105"/>
        <v>0</v>
      </c>
      <c r="J1139" s="10">
        <f t="shared" si="108"/>
        <v>500000</v>
      </c>
      <c r="K1139" t="b">
        <f t="shared" si="109"/>
        <v>1</v>
      </c>
    </row>
    <row r="1140" spans="2:11" ht="14">
      <c r="B1140" s="9">
        <v>77464</v>
      </c>
      <c r="C1140" s="3">
        <f t="shared" si="107"/>
        <v>1872194925.4289956</v>
      </c>
      <c r="D1140" s="1">
        <f t="shared" si="104"/>
        <v>1887796549.8075705</v>
      </c>
      <c r="E1140" s="10">
        <f t="shared" si="106"/>
        <v>15601624.378574848</v>
      </c>
      <c r="F1140" s="10"/>
      <c r="G1140" s="10"/>
      <c r="H1140" s="21">
        <v>0</v>
      </c>
      <c r="I1140" s="3" t="b">
        <f t="shared" si="105"/>
        <v>0</v>
      </c>
      <c r="J1140" s="10">
        <f t="shared" si="108"/>
        <v>500000</v>
      </c>
      <c r="K1140" t="b">
        <f t="shared" si="109"/>
        <v>1</v>
      </c>
    </row>
    <row r="1141" spans="2:11" ht="14">
      <c r="B1141" s="9">
        <v>77493</v>
      </c>
      <c r="C1141" s="3">
        <f t="shared" si="107"/>
        <v>1887796549.8075705</v>
      </c>
      <c r="D1141" s="1">
        <f t="shared" si="104"/>
        <v>1903528187.7226336</v>
      </c>
      <c r="E1141" s="10">
        <f t="shared" si="106"/>
        <v>15731637.915063143</v>
      </c>
      <c r="F1141" s="10"/>
      <c r="G1141" s="10"/>
      <c r="H1141" s="21">
        <v>0</v>
      </c>
      <c r="I1141" s="3" t="b">
        <f t="shared" si="105"/>
        <v>0</v>
      </c>
      <c r="J1141" s="10">
        <f t="shared" si="108"/>
        <v>500000</v>
      </c>
      <c r="K1141" t="b">
        <f t="shared" si="109"/>
        <v>1</v>
      </c>
    </row>
    <row r="1142" spans="2:11" ht="14">
      <c r="B1142" s="9">
        <v>77524</v>
      </c>
      <c r="C1142" s="3">
        <f t="shared" si="107"/>
        <v>1903528187.7226336</v>
      </c>
      <c r="D1142" s="1">
        <f t="shared" si="104"/>
        <v>1919390922.6203222</v>
      </c>
      <c r="E1142" s="10">
        <f t="shared" si="106"/>
        <v>15862734.897688627</v>
      </c>
      <c r="F1142" s="10"/>
      <c r="G1142" s="10"/>
      <c r="H1142" s="21">
        <v>0</v>
      </c>
      <c r="I1142" s="3" t="b">
        <f t="shared" si="105"/>
        <v>0</v>
      </c>
      <c r="J1142" s="10">
        <f t="shared" si="108"/>
        <v>500000</v>
      </c>
      <c r="K1142" t="b">
        <f t="shared" si="109"/>
        <v>1</v>
      </c>
    </row>
    <row r="1143" spans="2:11" ht="14">
      <c r="B1143" s="9">
        <v>77554</v>
      </c>
      <c r="C1143" s="3">
        <f t="shared" si="107"/>
        <v>1919390922.6203222</v>
      </c>
      <c r="D1143" s="1">
        <f t="shared" si="104"/>
        <v>1935385846.9754915</v>
      </c>
      <c r="E1143" s="10">
        <f t="shared" si="106"/>
        <v>15994924.355169296</v>
      </c>
      <c r="F1143" s="10"/>
      <c r="G1143" s="10"/>
      <c r="H1143" s="21">
        <v>0</v>
      </c>
      <c r="I1143" s="3" t="b">
        <f t="shared" si="105"/>
        <v>0</v>
      </c>
      <c r="J1143" s="10">
        <f t="shared" si="108"/>
        <v>500000</v>
      </c>
      <c r="K1143" t="b">
        <f t="shared" si="109"/>
        <v>1</v>
      </c>
    </row>
    <row r="1144" spans="2:11" ht="14">
      <c r="B1144" s="9">
        <v>77585</v>
      </c>
      <c r="C1144" s="3">
        <f t="shared" si="107"/>
        <v>1935385846.9754915</v>
      </c>
      <c r="D1144" s="1">
        <f t="shared" si="104"/>
        <v>1951514062.3669538</v>
      </c>
      <c r="E1144" s="10">
        <f t="shared" si="106"/>
        <v>16128215.391462326</v>
      </c>
      <c r="F1144" s="10"/>
      <c r="G1144" s="10"/>
      <c r="H1144" s="21">
        <v>0</v>
      </c>
      <c r="I1144" s="3" t="b">
        <f t="shared" si="105"/>
        <v>0</v>
      </c>
      <c r="J1144" s="10">
        <f t="shared" si="108"/>
        <v>500000</v>
      </c>
      <c r="K1144" t="b">
        <f t="shared" si="109"/>
        <v>1</v>
      </c>
    </row>
    <row r="1145" spans="2:11" ht="14">
      <c r="B1145" s="9">
        <v>77615</v>
      </c>
      <c r="C1145" s="3">
        <f t="shared" si="107"/>
        <v>1951514062.3669538</v>
      </c>
      <c r="D1145" s="1">
        <f t="shared" si="104"/>
        <v>1967776679.553345</v>
      </c>
      <c r="E1145" s="10">
        <f t="shared" si="106"/>
        <v>16262617.186391115</v>
      </c>
      <c r="F1145" s="10"/>
      <c r="G1145" s="10"/>
      <c r="H1145" s="21">
        <v>0</v>
      </c>
      <c r="I1145" s="3" t="b">
        <f t="shared" si="105"/>
        <v>0</v>
      </c>
      <c r="J1145" s="10">
        <f t="shared" si="108"/>
        <v>500000</v>
      </c>
      <c r="K1145" t="b">
        <f t="shared" si="109"/>
        <v>1</v>
      </c>
    </row>
    <row r="1146" spans="2:11" ht="14">
      <c r="B1146" s="9">
        <v>77646</v>
      </c>
      <c r="C1146" s="3">
        <f t="shared" si="107"/>
        <v>1967776679.553345</v>
      </c>
      <c r="D1146" s="1">
        <f t="shared" si="104"/>
        <v>1984174818.5496228</v>
      </c>
      <c r="E1146" s="10">
        <f t="shared" si="106"/>
        <v>16398138.996277809</v>
      </c>
      <c r="F1146" s="10"/>
      <c r="G1146" s="10"/>
      <c r="H1146" s="21">
        <v>0</v>
      </c>
      <c r="I1146" s="3" t="b">
        <f t="shared" si="105"/>
        <v>0</v>
      </c>
      <c r="J1146" s="10">
        <f t="shared" si="108"/>
        <v>500000</v>
      </c>
      <c r="K1146" t="b">
        <f t="shared" si="109"/>
        <v>1</v>
      </c>
    </row>
    <row r="1147" spans="2:11" ht="14">
      <c r="B1147" s="9">
        <v>77677</v>
      </c>
      <c r="C1147" s="3">
        <f t="shared" si="107"/>
        <v>1984174818.5496228</v>
      </c>
      <c r="D1147" s="1">
        <f t="shared" si="104"/>
        <v>2000709608.7042029</v>
      </c>
      <c r="E1147" s="10">
        <f t="shared" si="106"/>
        <v>16534790.154580116</v>
      </c>
      <c r="F1147" s="10"/>
      <c r="G1147" s="10"/>
      <c r="H1147" s="21">
        <v>0</v>
      </c>
      <c r="I1147" s="3" t="b">
        <f t="shared" si="105"/>
        <v>0</v>
      </c>
      <c r="J1147" s="10">
        <f t="shared" si="108"/>
        <v>500000</v>
      </c>
      <c r="K1147" t="b">
        <f t="shared" si="109"/>
        <v>1</v>
      </c>
    </row>
    <row r="1148" spans="2:11" ht="14">
      <c r="B1148" s="9">
        <v>77707</v>
      </c>
      <c r="C1148" s="3">
        <f t="shared" si="107"/>
        <v>2000709608.7042029</v>
      </c>
      <c r="D1148" s="1">
        <f t="shared" si="104"/>
        <v>2017382188.7767379</v>
      </c>
      <c r="E1148" s="10">
        <f t="shared" si="106"/>
        <v>16672580.072535038</v>
      </c>
      <c r="F1148" s="10"/>
      <c r="G1148" s="10"/>
      <c r="H1148" s="21">
        <v>0</v>
      </c>
      <c r="I1148" s="3" t="b">
        <f t="shared" si="105"/>
        <v>0</v>
      </c>
      <c r="J1148" s="10">
        <f t="shared" si="108"/>
        <v>500000</v>
      </c>
      <c r="K1148" t="b">
        <f t="shared" si="109"/>
        <v>1</v>
      </c>
    </row>
    <row r="1149" spans="2:11" ht="14">
      <c r="B1149" s="9">
        <v>77738</v>
      </c>
      <c r="C1149" s="3">
        <f t="shared" si="107"/>
        <v>2017382188.7767379</v>
      </c>
      <c r="D1149" s="1">
        <f t="shared" si="104"/>
        <v>2034193707.0165441</v>
      </c>
      <c r="E1149" s="10">
        <f t="shared" si="106"/>
        <v>16811518.239806175</v>
      </c>
      <c r="F1149" s="10"/>
      <c r="G1149" s="10"/>
      <c r="H1149" s="21">
        <v>0</v>
      </c>
      <c r="I1149" s="3" t="b">
        <f t="shared" si="105"/>
        <v>0</v>
      </c>
      <c r="J1149" s="10">
        <f t="shared" si="108"/>
        <v>500000</v>
      </c>
      <c r="K1149" t="b">
        <f t="shared" si="109"/>
        <v>1</v>
      </c>
    </row>
    <row r="1150" spans="2:11" ht="14">
      <c r="B1150" s="9">
        <v>77768</v>
      </c>
      <c r="C1150" s="3">
        <f t="shared" si="107"/>
        <v>2034193707.0165441</v>
      </c>
      <c r="D1150" s="1">
        <f t="shared" si="104"/>
        <v>2051145321.2416818</v>
      </c>
      <c r="E1150" s="10">
        <f t="shared" si="106"/>
        <v>16951614.225137711</v>
      </c>
      <c r="F1150" s="10"/>
      <c r="G1150" s="10"/>
      <c r="H1150" s="21">
        <v>0</v>
      </c>
      <c r="I1150" s="3" t="b">
        <f t="shared" si="105"/>
        <v>0</v>
      </c>
      <c r="J1150" s="10">
        <f t="shared" si="108"/>
        <v>500000</v>
      </c>
      <c r="K1150" t="b">
        <f t="shared" si="109"/>
        <v>1</v>
      </c>
    </row>
    <row r="1151" spans="2:11" ht="14">
      <c r="B1151" s="9">
        <v>77799</v>
      </c>
      <c r="C1151" s="3">
        <f t="shared" si="107"/>
        <v>2051145321.2416818</v>
      </c>
      <c r="D1151" s="1">
        <f t="shared" si="104"/>
        <v>2068238198.9186957</v>
      </c>
      <c r="E1151" s="10">
        <f t="shared" si="106"/>
        <v>17092877.677013874</v>
      </c>
      <c r="F1151" s="10"/>
      <c r="G1151" s="10"/>
      <c r="H1151" s="21">
        <v>0</v>
      </c>
      <c r="I1151" s="3" t="b">
        <f t="shared" si="105"/>
        <v>0</v>
      </c>
      <c r="J1151" s="10">
        <f t="shared" si="108"/>
        <v>500000</v>
      </c>
      <c r="K1151" t="b">
        <f t="shared" si="109"/>
        <v>1</v>
      </c>
    </row>
    <row r="1152" spans="2:11" ht="14">
      <c r="B1152" s="9">
        <v>77830</v>
      </c>
      <c r="C1152" s="3">
        <f t="shared" si="107"/>
        <v>2068238198.9186957</v>
      </c>
      <c r="D1152" s="1">
        <f t="shared" si="104"/>
        <v>2085473517.2430182</v>
      </c>
      <c r="E1152" s="10">
        <f t="shared" si="106"/>
        <v>17235318.324322462</v>
      </c>
      <c r="F1152" s="10"/>
      <c r="G1152" s="10"/>
      <c r="H1152" s="21">
        <v>0</v>
      </c>
      <c r="I1152" s="3" t="b">
        <f t="shared" si="105"/>
        <v>0</v>
      </c>
      <c r="J1152" s="10">
        <f t="shared" si="108"/>
        <v>500000</v>
      </c>
      <c r="K1152" t="b">
        <f t="shared" si="109"/>
        <v>1</v>
      </c>
    </row>
    <row r="1153" spans="2:11" ht="14">
      <c r="B1153" s="9">
        <v>77858</v>
      </c>
      <c r="C1153" s="3">
        <f t="shared" si="107"/>
        <v>2085473517.2430182</v>
      </c>
      <c r="D1153" s="1">
        <f t="shared" si="104"/>
        <v>2102852463.2200432</v>
      </c>
      <c r="E1153" s="10">
        <f t="shared" si="106"/>
        <v>17378945.977025032</v>
      </c>
      <c r="F1153" s="10"/>
      <c r="G1153" s="10"/>
      <c r="H1153" s="21">
        <v>0</v>
      </c>
      <c r="I1153" s="3" t="b">
        <f t="shared" si="105"/>
        <v>0</v>
      </c>
      <c r="J1153" s="10">
        <f t="shared" si="108"/>
        <v>500000</v>
      </c>
      <c r="K1153" t="b">
        <f t="shared" si="109"/>
        <v>1</v>
      </c>
    </row>
    <row r="1154" spans="2:11" ht="14">
      <c r="B1154" s="9">
        <v>77889</v>
      </c>
      <c r="C1154" s="3">
        <f t="shared" si="107"/>
        <v>2102852463.2200432</v>
      </c>
      <c r="D1154" s="1">
        <f t="shared" si="104"/>
        <v>2120376233.7468767</v>
      </c>
      <c r="E1154" s="10">
        <f t="shared" si="106"/>
        <v>17523770.526833534</v>
      </c>
      <c r="F1154" s="10"/>
      <c r="G1154" s="10"/>
      <c r="H1154" s="21">
        <v>0</v>
      </c>
      <c r="I1154" s="3" t="b">
        <f t="shared" si="105"/>
        <v>0</v>
      </c>
      <c r="J1154" s="10">
        <f t="shared" si="108"/>
        <v>500000</v>
      </c>
      <c r="K1154" t="b">
        <f t="shared" si="109"/>
        <v>1</v>
      </c>
    </row>
    <row r="1155" spans="2:11" ht="14">
      <c r="B1155" s="9">
        <v>77919</v>
      </c>
      <c r="C1155" s="3">
        <f t="shared" si="107"/>
        <v>2120376233.7468767</v>
      </c>
      <c r="D1155" s="1">
        <f t="shared" si="104"/>
        <v>2138046035.6947672</v>
      </c>
      <c r="E1155" s="10">
        <f t="shared" si="106"/>
        <v>17669801.94789052</v>
      </c>
      <c r="F1155" s="10"/>
      <c r="G1155" s="10"/>
      <c r="H1155" s="21">
        <v>0</v>
      </c>
      <c r="I1155" s="3" t="b">
        <f t="shared" si="105"/>
        <v>0</v>
      </c>
      <c r="J1155" s="10">
        <f t="shared" si="108"/>
        <v>500000</v>
      </c>
      <c r="K1155" t="b">
        <f t="shared" si="109"/>
        <v>1</v>
      </c>
    </row>
    <row r="1156" spans="2:11" ht="14">
      <c r="B1156" s="9">
        <v>77950</v>
      </c>
      <c r="C1156" s="3">
        <f t="shared" si="107"/>
        <v>2138046035.6947672</v>
      </c>
      <c r="D1156" s="1">
        <f t="shared" si="104"/>
        <v>2155863085.9922237</v>
      </c>
      <c r="E1156" s="10">
        <f t="shared" si="106"/>
        <v>17817050.297456503</v>
      </c>
      <c r="F1156" s="10"/>
      <c r="G1156" s="10"/>
      <c r="H1156" s="21">
        <v>0</v>
      </c>
      <c r="I1156" s="3" t="b">
        <f t="shared" si="105"/>
        <v>0</v>
      </c>
      <c r="J1156" s="10">
        <f t="shared" si="108"/>
        <v>500000</v>
      </c>
      <c r="K1156" t="b">
        <f t="shared" si="109"/>
        <v>1</v>
      </c>
    </row>
    <row r="1157" spans="2:11" ht="14">
      <c r="B1157" s="9">
        <v>77980</v>
      </c>
      <c r="C1157" s="3">
        <f t="shared" si="107"/>
        <v>2155863085.9922237</v>
      </c>
      <c r="D1157" s="1">
        <f t="shared" si="104"/>
        <v>2173828611.7088256</v>
      </c>
      <c r="E1157" s="10">
        <f t="shared" si="106"/>
        <v>17965525.716601849</v>
      </c>
      <c r="F1157" s="10"/>
      <c r="G1157" s="10"/>
      <c r="H1157" s="21">
        <v>0</v>
      </c>
      <c r="I1157" s="3" t="b">
        <f t="shared" si="105"/>
        <v>0</v>
      </c>
      <c r="J1157" s="10">
        <f t="shared" si="108"/>
        <v>500000</v>
      </c>
      <c r="K1157" t="b">
        <f t="shared" si="109"/>
        <v>1</v>
      </c>
    </row>
    <row r="1158" spans="2:11" ht="14">
      <c r="B1158" s="9">
        <v>78011</v>
      </c>
      <c r="C1158" s="3">
        <f t="shared" si="107"/>
        <v>2173828611.7088256</v>
      </c>
      <c r="D1158" s="1">
        <f t="shared" si="104"/>
        <v>2191943850.1397324</v>
      </c>
      <c r="E1158" s="10">
        <f t="shared" si="106"/>
        <v>18115238.430906773</v>
      </c>
      <c r="F1158" s="10"/>
      <c r="G1158" s="10"/>
      <c r="H1158" s="21">
        <v>0</v>
      </c>
      <c r="I1158" s="3" t="b">
        <f t="shared" si="105"/>
        <v>0</v>
      </c>
      <c r="J1158" s="10">
        <f t="shared" si="108"/>
        <v>500000</v>
      </c>
      <c r="K1158" t="b">
        <f t="shared" si="109"/>
        <v>1</v>
      </c>
    </row>
    <row r="1159" spans="2:11" ht="14">
      <c r="B1159" s="9">
        <v>78042</v>
      </c>
      <c r="C1159" s="3">
        <f t="shared" si="107"/>
        <v>2191943850.1397324</v>
      </c>
      <c r="D1159" s="1">
        <f t="shared" si="104"/>
        <v>2210210048.8908968</v>
      </c>
      <c r="E1159" s="10">
        <f t="shared" si="106"/>
        <v>18266198.751164436</v>
      </c>
      <c r="F1159" s="10"/>
      <c r="G1159" s="10"/>
      <c r="H1159" s="21">
        <v>0</v>
      </c>
      <c r="I1159" s="3" t="b">
        <f t="shared" si="105"/>
        <v>0</v>
      </c>
      <c r="J1159" s="10">
        <f t="shared" si="108"/>
        <v>500000</v>
      </c>
      <c r="K1159" t="b">
        <f t="shared" si="109"/>
        <v>1</v>
      </c>
    </row>
    <row r="1160" spans="2:11" ht="14">
      <c r="B1160" s="9">
        <v>78072</v>
      </c>
      <c r="C1160" s="3">
        <f t="shared" si="107"/>
        <v>2210210048.8908968</v>
      </c>
      <c r="D1160" s="1">
        <f t="shared" si="104"/>
        <v>2228628465.9649878</v>
      </c>
      <c r="E1160" s="10">
        <f t="shared" si="106"/>
        <v>18418417.074090958</v>
      </c>
      <c r="F1160" s="10"/>
      <c r="G1160" s="10"/>
      <c r="H1160" s="21">
        <v>0</v>
      </c>
      <c r="I1160" s="3" t="b">
        <f t="shared" si="105"/>
        <v>0</v>
      </c>
      <c r="J1160" s="10">
        <f t="shared" si="108"/>
        <v>500000</v>
      </c>
      <c r="K1160" t="b">
        <f t="shared" si="109"/>
        <v>1</v>
      </c>
    </row>
    <row r="1161" spans="2:11" ht="14">
      <c r="B1161" s="9">
        <v>78103</v>
      </c>
      <c r="C1161" s="3">
        <f t="shared" si="107"/>
        <v>2228628465.9649878</v>
      </c>
      <c r="D1161" s="1">
        <f t="shared" si="104"/>
        <v>2247200369.8480291</v>
      </c>
      <c r="E1161" s="10">
        <f t="shared" si="106"/>
        <v>18571903.883041382</v>
      </c>
      <c r="F1161" s="10"/>
      <c r="G1161" s="10"/>
      <c r="H1161" s="21">
        <v>0</v>
      </c>
      <c r="I1161" s="3" t="b">
        <f t="shared" si="105"/>
        <v>0</v>
      </c>
      <c r="J1161" s="10">
        <f t="shared" si="108"/>
        <v>500000</v>
      </c>
      <c r="K1161" t="b">
        <f t="shared" si="109"/>
        <v>1</v>
      </c>
    </row>
    <row r="1162" spans="2:11" ht="14">
      <c r="B1162" s="9">
        <v>78133</v>
      </c>
      <c r="C1162" s="3">
        <f t="shared" si="107"/>
        <v>2247200369.8480291</v>
      </c>
      <c r="D1162" s="1">
        <f t="shared" si="104"/>
        <v>2265927039.5967627</v>
      </c>
      <c r="E1162" s="10">
        <f t="shared" si="106"/>
        <v>18726669.748733521</v>
      </c>
      <c r="F1162" s="10"/>
      <c r="G1162" s="10"/>
      <c r="H1162" s="21">
        <v>0</v>
      </c>
      <c r="I1162" s="3" t="b">
        <f t="shared" si="105"/>
        <v>0</v>
      </c>
      <c r="J1162" s="10">
        <f t="shared" si="108"/>
        <v>500000</v>
      </c>
      <c r="K1162" t="b">
        <f t="shared" si="109"/>
        <v>1</v>
      </c>
    </row>
    <row r="1163" spans="2:11" ht="14">
      <c r="B1163" s="9">
        <v>78164</v>
      </c>
      <c r="C1163" s="3">
        <f t="shared" si="107"/>
        <v>2265927039.5967627</v>
      </c>
      <c r="D1163" s="1">
        <f t="shared" si="104"/>
        <v>2284809764.9267354</v>
      </c>
      <c r="E1163" s="10">
        <f t="shared" si="106"/>
        <v>18882725.329972744</v>
      </c>
      <c r="F1163" s="10"/>
      <c r="G1163" s="10"/>
      <c r="H1163" s="21">
        <v>0</v>
      </c>
      <c r="I1163" s="3" t="b">
        <f t="shared" si="105"/>
        <v>0</v>
      </c>
      <c r="J1163" s="10">
        <f t="shared" si="108"/>
        <v>500000</v>
      </c>
      <c r="K1163" t="b">
        <f t="shared" si="109"/>
        <v>1</v>
      </c>
    </row>
    <row r="1164" spans="2:11" ht="14">
      <c r="B1164" s="9">
        <v>78195</v>
      </c>
      <c r="C1164" s="3">
        <f t="shared" si="107"/>
        <v>2284809764.9267354</v>
      </c>
      <c r="D1164" s="1">
        <f t="shared" si="104"/>
        <v>2303849846.3011246</v>
      </c>
      <c r="E1164" s="10">
        <f t="shared" si="106"/>
        <v>19040081.374389172</v>
      </c>
      <c r="F1164" s="10"/>
      <c r="G1164" s="10"/>
      <c r="H1164" s="21">
        <v>0</v>
      </c>
      <c r="I1164" s="3" t="b">
        <f t="shared" si="105"/>
        <v>0</v>
      </c>
      <c r="J1164" s="10">
        <f t="shared" si="108"/>
        <v>500000</v>
      </c>
      <c r="K1164" t="b">
        <f t="shared" si="109"/>
        <v>1</v>
      </c>
    </row>
    <row r="1165" spans="2:11" ht="14">
      <c r="B1165" s="9">
        <v>78223</v>
      </c>
      <c r="C1165" s="3">
        <f t="shared" si="107"/>
        <v>2303849846.3011246</v>
      </c>
      <c r="D1165" s="1">
        <f t="shared" si="104"/>
        <v>2323048595.0203004</v>
      </c>
      <c r="E1165" s="10">
        <f t="shared" si="106"/>
        <v>19198748.719175816</v>
      </c>
      <c r="F1165" s="10"/>
      <c r="G1165" s="10"/>
      <c r="H1165" s="21">
        <v>0</v>
      </c>
      <c r="I1165" s="3" t="b">
        <f t="shared" si="105"/>
        <v>0</v>
      </c>
      <c r="J1165" s="10">
        <f t="shared" si="108"/>
        <v>500000</v>
      </c>
      <c r="K1165" t="b">
        <f t="shared" si="109"/>
        <v>1</v>
      </c>
    </row>
    <row r="1166" spans="2:11" ht="14">
      <c r="B1166" s="9">
        <v>78254</v>
      </c>
      <c r="C1166" s="3">
        <f t="shared" si="107"/>
        <v>2323048595.0203004</v>
      </c>
      <c r="D1166" s="1">
        <f t="shared" si="104"/>
        <v>2342407333.3121362</v>
      </c>
      <c r="E1166" s="10">
        <f t="shared" si="106"/>
        <v>19358738.291835785</v>
      </c>
      <c r="F1166" s="10"/>
      <c r="G1166" s="10"/>
      <c r="H1166" s="21">
        <v>0</v>
      </c>
      <c r="I1166" s="3" t="b">
        <f t="shared" si="105"/>
        <v>0</v>
      </c>
      <c r="J1166" s="10">
        <f t="shared" si="108"/>
        <v>500000</v>
      </c>
      <c r="K1166" t="b">
        <f t="shared" si="109"/>
        <v>1</v>
      </c>
    </row>
    <row r="1167" spans="2:11" ht="14">
      <c r="B1167" s="9">
        <v>78284</v>
      </c>
      <c r="C1167" s="3">
        <f t="shared" si="107"/>
        <v>2342407333.3121362</v>
      </c>
      <c r="D1167" s="1">
        <f t="shared" si="104"/>
        <v>2361927394.4230704</v>
      </c>
      <c r="E1167" s="10">
        <f t="shared" si="106"/>
        <v>19520061.110934258</v>
      </c>
      <c r="F1167" s="10"/>
      <c r="G1167" s="10"/>
      <c r="H1167" s="21">
        <v>0</v>
      </c>
      <c r="I1167" s="3" t="b">
        <f t="shared" si="105"/>
        <v>0</v>
      </c>
      <c r="J1167" s="10">
        <f t="shared" si="108"/>
        <v>500000</v>
      </c>
      <c r="K1167" t="b">
        <f t="shared" si="109"/>
        <v>1</v>
      </c>
    </row>
    <row r="1168" spans="2:11" ht="14">
      <c r="B1168" s="9">
        <v>78315</v>
      </c>
      <c r="C1168" s="3">
        <f t="shared" si="107"/>
        <v>2361927394.4230704</v>
      </c>
      <c r="D1168" s="1">
        <f t="shared" si="104"/>
        <v>2381610122.7099295</v>
      </c>
      <c r="E1168" s="10">
        <f t="shared" si="106"/>
        <v>19682728.286859035</v>
      </c>
      <c r="F1168" s="10"/>
      <c r="G1168" s="10"/>
      <c r="H1168" s="21">
        <v>0</v>
      </c>
      <c r="I1168" s="3" t="b">
        <f t="shared" si="105"/>
        <v>0</v>
      </c>
      <c r="J1168" s="10">
        <f t="shared" si="108"/>
        <v>500000</v>
      </c>
      <c r="K1168" t="b">
        <f t="shared" si="109"/>
        <v>1</v>
      </c>
    </row>
    <row r="1169" spans="2:11" ht="14">
      <c r="B1169" s="9">
        <v>78345</v>
      </c>
      <c r="C1169" s="3">
        <f t="shared" si="107"/>
        <v>2381610122.7099295</v>
      </c>
      <c r="D1169" s="1">
        <f t="shared" si="104"/>
        <v>2401456873.732512</v>
      </c>
      <c r="E1169" s="10">
        <f t="shared" si="106"/>
        <v>19846751.022582531</v>
      </c>
      <c r="F1169" s="10"/>
      <c r="G1169" s="10"/>
      <c r="H1169" s="21">
        <v>0</v>
      </c>
      <c r="I1169" s="3" t="b">
        <f t="shared" si="105"/>
        <v>0</v>
      </c>
      <c r="J1169" s="10">
        <f t="shared" si="108"/>
        <v>500000</v>
      </c>
      <c r="K1169" t="b">
        <f t="shared" si="109"/>
        <v>1</v>
      </c>
    </row>
    <row r="1170" spans="2:11" ht="14">
      <c r="B1170" s="9">
        <v>78376</v>
      </c>
      <c r="C1170" s="3">
        <f t="shared" si="107"/>
        <v>2401456873.732512</v>
      </c>
      <c r="D1170" s="1">
        <f t="shared" si="104"/>
        <v>2421469014.3469496</v>
      </c>
      <c r="E1170" s="10">
        <f t="shared" si="106"/>
        <v>20012140.61443758</v>
      </c>
      <c r="F1170" s="10"/>
      <c r="G1170" s="10"/>
      <c r="H1170" s="21">
        <v>0</v>
      </c>
      <c r="I1170" s="3" t="b">
        <f t="shared" si="105"/>
        <v>0</v>
      </c>
      <c r="J1170" s="10">
        <f t="shared" si="108"/>
        <v>500000</v>
      </c>
      <c r="K1170" t="b">
        <f t="shared" si="109"/>
        <v>1</v>
      </c>
    </row>
    <row r="1171" spans="2:11" ht="14">
      <c r="B1171" s="9">
        <v>78407</v>
      </c>
      <c r="C1171" s="3">
        <f t="shared" si="107"/>
        <v>2421469014.3469496</v>
      </c>
      <c r="D1171" s="1">
        <f t="shared" si="104"/>
        <v>2441647922.7998409</v>
      </c>
      <c r="E1171" s="10">
        <f t="shared" si="106"/>
        <v>20178908.45289135</v>
      </c>
      <c r="F1171" s="10"/>
      <c r="G1171" s="10"/>
      <c r="H1171" s="21">
        <v>0</v>
      </c>
      <c r="I1171" s="3" t="b">
        <f t="shared" si="105"/>
        <v>0</v>
      </c>
      <c r="J1171" s="10">
        <f t="shared" si="108"/>
        <v>500000</v>
      </c>
      <c r="K1171" t="b">
        <f t="shared" si="109"/>
        <v>1</v>
      </c>
    </row>
    <row r="1172" spans="2:11" ht="14">
      <c r="B1172" s="9">
        <v>78437</v>
      </c>
      <c r="C1172" s="3">
        <f t="shared" si="107"/>
        <v>2441647922.7998409</v>
      </c>
      <c r="D1172" s="1">
        <f t="shared" si="104"/>
        <v>2461994988.823173</v>
      </c>
      <c r="E1172" s="10">
        <f t="shared" si="106"/>
        <v>20347066.023332119</v>
      </c>
      <c r="F1172" s="10"/>
      <c r="G1172" s="10"/>
      <c r="H1172" s="21">
        <v>0</v>
      </c>
      <c r="I1172" s="3" t="b">
        <f t="shared" si="105"/>
        <v>0</v>
      </c>
      <c r="J1172" s="10">
        <f t="shared" si="108"/>
        <v>500000</v>
      </c>
      <c r="K1172" t="b">
        <f t="shared" si="109"/>
        <v>1</v>
      </c>
    </row>
    <row r="1173" spans="2:11" ht="14">
      <c r="B1173" s="9">
        <v>78468</v>
      </c>
      <c r="C1173" s="3">
        <f t="shared" si="107"/>
        <v>2461994988.823173</v>
      </c>
      <c r="D1173" s="1">
        <f t="shared" si="104"/>
        <v>2482511613.7300329</v>
      </c>
      <c r="E1173" s="10">
        <f t="shared" si="106"/>
        <v>20516624.906859875</v>
      </c>
      <c r="F1173" s="10"/>
      <c r="G1173" s="10"/>
      <c r="H1173" s="21">
        <v>0</v>
      </c>
      <c r="I1173" s="3" t="b">
        <f t="shared" si="105"/>
        <v>0</v>
      </c>
      <c r="J1173" s="10">
        <f t="shared" si="108"/>
        <v>500000</v>
      </c>
      <c r="K1173" t="b">
        <f t="shared" si="109"/>
        <v>1</v>
      </c>
    </row>
    <row r="1174" spans="2:11" ht="14">
      <c r="B1174" s="9">
        <v>78498</v>
      </c>
      <c r="C1174" s="3">
        <f t="shared" si="107"/>
        <v>2482511613.7300329</v>
      </c>
      <c r="D1174" s="1">
        <f t="shared" si="104"/>
        <v>2503199210.5111165</v>
      </c>
      <c r="E1174" s="10">
        <f t="shared" si="106"/>
        <v>20687596.781083584</v>
      </c>
      <c r="F1174" s="10"/>
      <c r="G1174" s="10"/>
      <c r="H1174" s="21">
        <v>0</v>
      </c>
      <c r="I1174" s="3" t="b">
        <f t="shared" si="105"/>
        <v>0</v>
      </c>
      <c r="J1174" s="10">
        <f t="shared" si="108"/>
        <v>500000</v>
      </c>
      <c r="K1174" t="b">
        <f t="shared" si="109"/>
        <v>1</v>
      </c>
    </row>
    <row r="1175" spans="2:11" ht="14">
      <c r="B1175" s="9">
        <v>78529</v>
      </c>
      <c r="C1175" s="3">
        <f t="shared" si="107"/>
        <v>2503199210.5111165</v>
      </c>
      <c r="D1175" s="1">
        <f t="shared" si="104"/>
        <v>2524059203.9320426</v>
      </c>
      <c r="E1175" s="10">
        <f t="shared" si="106"/>
        <v>20859993.420926094</v>
      </c>
      <c r="F1175" s="10"/>
      <c r="G1175" s="10"/>
      <c r="H1175" s="21">
        <v>0</v>
      </c>
      <c r="I1175" s="3" t="b">
        <f t="shared" si="105"/>
        <v>0</v>
      </c>
      <c r="J1175" s="10">
        <f t="shared" si="108"/>
        <v>500000</v>
      </c>
      <c r="K1175" t="b">
        <f t="shared" si="109"/>
        <v>1</v>
      </c>
    </row>
    <row r="1176" spans="2:11" ht="14">
      <c r="B1176" s="9">
        <v>78560</v>
      </c>
      <c r="C1176" s="3">
        <f t="shared" si="107"/>
        <v>2524059203.9320426</v>
      </c>
      <c r="D1176" s="1">
        <f t="shared" si="104"/>
        <v>2545093030.6314764</v>
      </c>
      <c r="E1176" s="10">
        <f t="shared" si="106"/>
        <v>21033826.699433804</v>
      </c>
      <c r="F1176" s="10"/>
      <c r="G1176" s="10"/>
      <c r="H1176" s="21">
        <v>0</v>
      </c>
      <c r="I1176" s="3" t="b">
        <f t="shared" si="105"/>
        <v>0</v>
      </c>
      <c r="J1176" s="10">
        <f t="shared" si="108"/>
        <v>500000</v>
      </c>
      <c r="K1176" t="b">
        <f t="shared" si="109"/>
        <v>1</v>
      </c>
    </row>
    <row r="1177" spans="2:11" ht="14">
      <c r="B1177" s="9">
        <v>78588</v>
      </c>
      <c r="C1177" s="3">
        <f t="shared" si="107"/>
        <v>2545093030.6314764</v>
      </c>
      <c r="D1177" s="1">
        <f t="shared" ref="D1177:D1224" si="110">(C1177+H1177+I1177)*(1+$F$10)</f>
        <v>2566302139.2200718</v>
      </c>
      <c r="E1177" s="10">
        <f t="shared" si="106"/>
        <v>21209108.58859539</v>
      </c>
      <c r="F1177" s="10"/>
      <c r="G1177" s="10"/>
      <c r="H1177" s="21">
        <v>0</v>
      </c>
      <c r="I1177" s="3" t="b">
        <f t="shared" ref="I1177:I1224" si="111">IF($C$13&gt;=B1177,0,IF(K1176=FALSE,$C$11))</f>
        <v>0</v>
      </c>
      <c r="J1177" s="10">
        <f t="shared" si="108"/>
        <v>500000</v>
      </c>
      <c r="K1177" t="b">
        <f t="shared" si="109"/>
        <v>1</v>
      </c>
    </row>
    <row r="1178" spans="2:11" ht="14">
      <c r="B1178" s="9">
        <v>78619</v>
      </c>
      <c r="C1178" s="3">
        <f t="shared" si="107"/>
        <v>2566302139.2200718</v>
      </c>
      <c r="D1178" s="1">
        <f t="shared" si="110"/>
        <v>2587687990.380239</v>
      </c>
      <c r="E1178" s="10">
        <f t="shared" ref="E1178:E1224" si="112">D1178-C1178</f>
        <v>21385851.160167217</v>
      </c>
      <c r="F1178" s="10"/>
      <c r="G1178" s="10"/>
      <c r="H1178" s="21">
        <v>0</v>
      </c>
      <c r="I1178" s="3" t="b">
        <f t="shared" si="111"/>
        <v>0</v>
      </c>
      <c r="J1178" s="10">
        <f t="shared" si="108"/>
        <v>500000</v>
      </c>
      <c r="K1178" t="b">
        <f t="shared" si="109"/>
        <v>1</v>
      </c>
    </row>
    <row r="1179" spans="2:11" ht="14">
      <c r="B1179" s="9">
        <v>78649</v>
      </c>
      <c r="C1179" s="3">
        <f t="shared" ref="C1179:C1224" si="113">D1178</f>
        <v>2587687990.380239</v>
      </c>
      <c r="D1179" s="1">
        <f t="shared" si="110"/>
        <v>2609252056.9667411</v>
      </c>
      <c r="E1179" s="10">
        <f t="shared" si="112"/>
        <v>21564066.586502075</v>
      </c>
      <c r="F1179" s="10"/>
      <c r="G1179" s="10"/>
      <c r="H1179" s="21">
        <v>0</v>
      </c>
      <c r="I1179" s="3" t="b">
        <f t="shared" si="111"/>
        <v>0</v>
      </c>
      <c r="J1179" s="10">
        <f t="shared" si="108"/>
        <v>500000</v>
      </c>
      <c r="K1179" t="b">
        <f t="shared" si="109"/>
        <v>1</v>
      </c>
    </row>
    <row r="1180" spans="2:11" ht="14">
      <c r="B1180" s="9">
        <v>78680</v>
      </c>
      <c r="C1180" s="3">
        <f t="shared" si="113"/>
        <v>2609252056.9667411</v>
      </c>
      <c r="D1180" s="1">
        <f t="shared" si="110"/>
        <v>2630995824.1081305</v>
      </c>
      <c r="E1180" s="10">
        <f t="shared" si="112"/>
        <v>21743767.14138937</v>
      </c>
      <c r="F1180" s="10"/>
      <c r="G1180" s="10"/>
      <c r="H1180" s="21">
        <v>0</v>
      </c>
      <c r="I1180" s="3" t="b">
        <f t="shared" si="111"/>
        <v>0</v>
      </c>
      <c r="J1180" s="10">
        <f t="shared" si="108"/>
        <v>500000</v>
      </c>
      <c r="K1180" t="b">
        <f t="shared" si="109"/>
        <v>1</v>
      </c>
    </row>
    <row r="1181" spans="2:11" ht="14">
      <c r="B1181" s="9">
        <v>78710</v>
      </c>
      <c r="C1181" s="3">
        <f t="shared" si="113"/>
        <v>2630995824.1081305</v>
      </c>
      <c r="D1181" s="1">
        <f t="shared" si="110"/>
        <v>2652920789.3090315</v>
      </c>
      <c r="E1181" s="10">
        <f t="shared" si="112"/>
        <v>21924965.200901031</v>
      </c>
      <c r="F1181" s="10"/>
      <c r="G1181" s="10"/>
      <c r="H1181" s="21">
        <v>0</v>
      </c>
      <c r="I1181" s="3" t="b">
        <f t="shared" si="111"/>
        <v>0</v>
      </c>
      <c r="J1181" s="10">
        <f t="shared" si="108"/>
        <v>500000</v>
      </c>
      <c r="K1181" t="b">
        <f t="shared" si="109"/>
        <v>1</v>
      </c>
    </row>
    <row r="1182" spans="2:11" ht="14">
      <c r="B1182" s="9">
        <v>78741</v>
      </c>
      <c r="C1182" s="3">
        <f t="shared" si="113"/>
        <v>2652920789.3090315</v>
      </c>
      <c r="D1182" s="1">
        <f t="shared" si="110"/>
        <v>2675028462.5532732</v>
      </c>
      <c r="E1182" s="10">
        <f t="shared" si="112"/>
        <v>22107673.244241714</v>
      </c>
      <c r="F1182" s="10"/>
      <c r="G1182" s="10"/>
      <c r="H1182" s="21">
        <v>0</v>
      </c>
      <c r="I1182" s="3" t="b">
        <f t="shared" si="111"/>
        <v>0</v>
      </c>
      <c r="J1182" s="10">
        <f t="shared" si="108"/>
        <v>500000</v>
      </c>
      <c r="K1182" t="b">
        <f t="shared" si="109"/>
        <v>1</v>
      </c>
    </row>
    <row r="1183" spans="2:11" ht="14">
      <c r="B1183" s="9">
        <v>78772</v>
      </c>
      <c r="C1183" s="3">
        <f t="shared" si="113"/>
        <v>2675028462.5532732</v>
      </c>
      <c r="D1183" s="1">
        <f t="shared" si="110"/>
        <v>2697320366.4078836</v>
      </c>
      <c r="E1183" s="10">
        <f t="shared" si="112"/>
        <v>22291903.854610443</v>
      </c>
      <c r="F1183" s="10"/>
      <c r="G1183" s="10"/>
      <c r="H1183" s="21">
        <v>0</v>
      </c>
      <c r="I1183" s="3" t="b">
        <f t="shared" si="111"/>
        <v>0</v>
      </c>
      <c r="J1183" s="10">
        <f t="shared" si="108"/>
        <v>500000</v>
      </c>
      <c r="K1183" t="b">
        <f t="shared" si="109"/>
        <v>1</v>
      </c>
    </row>
    <row r="1184" spans="2:11" ht="14">
      <c r="B1184" s="9">
        <v>78802</v>
      </c>
      <c r="C1184" s="3">
        <f t="shared" si="113"/>
        <v>2697320366.4078836</v>
      </c>
      <c r="D1184" s="1">
        <f t="shared" si="110"/>
        <v>2719798036.1279492</v>
      </c>
      <c r="E1184" s="10">
        <f t="shared" si="112"/>
        <v>22477669.720065594</v>
      </c>
      <c r="F1184" s="10"/>
      <c r="G1184" s="10"/>
      <c r="H1184" s="21">
        <v>0</v>
      </c>
      <c r="I1184" s="3" t="b">
        <f t="shared" si="111"/>
        <v>0</v>
      </c>
      <c r="J1184" s="10">
        <f t="shared" si="108"/>
        <v>500000</v>
      </c>
      <c r="K1184" t="b">
        <f t="shared" si="109"/>
        <v>1</v>
      </c>
    </row>
    <row r="1185" spans="2:11" ht="14">
      <c r="B1185" s="9">
        <v>78833</v>
      </c>
      <c r="C1185" s="3">
        <f t="shared" si="113"/>
        <v>2719798036.1279492</v>
      </c>
      <c r="D1185" s="1">
        <f t="shared" si="110"/>
        <v>2742463019.7623487</v>
      </c>
      <c r="E1185" s="10">
        <f t="shared" si="112"/>
        <v>22664983.634399414</v>
      </c>
      <c r="F1185" s="10"/>
      <c r="G1185" s="10"/>
      <c r="H1185" s="21">
        <v>0</v>
      </c>
      <c r="I1185" s="3" t="b">
        <f t="shared" si="111"/>
        <v>0</v>
      </c>
      <c r="J1185" s="10">
        <f t="shared" si="108"/>
        <v>500000</v>
      </c>
      <c r="K1185" t="b">
        <f t="shared" si="109"/>
        <v>1</v>
      </c>
    </row>
    <row r="1186" spans="2:11" ht="14">
      <c r="B1186" s="9">
        <v>78863</v>
      </c>
      <c r="C1186" s="3">
        <f t="shared" si="113"/>
        <v>2742463019.7623487</v>
      </c>
      <c r="D1186" s="1">
        <f t="shared" si="110"/>
        <v>2765316878.2603683</v>
      </c>
      <c r="E1186" s="10">
        <f t="shared" si="112"/>
        <v>22853858.498019695</v>
      </c>
      <c r="F1186" s="10"/>
      <c r="G1186" s="10"/>
      <c r="H1186" s="21">
        <v>0</v>
      </c>
      <c r="I1186" s="3" t="b">
        <f t="shared" si="111"/>
        <v>0</v>
      </c>
      <c r="J1186" s="10">
        <f t="shared" si="108"/>
        <v>500000</v>
      </c>
      <c r="K1186" t="b">
        <f t="shared" si="109"/>
        <v>1</v>
      </c>
    </row>
    <row r="1187" spans="2:11" ht="14">
      <c r="B1187" s="9">
        <v>78894</v>
      </c>
      <c r="C1187" s="3">
        <f t="shared" si="113"/>
        <v>2765316878.2603683</v>
      </c>
      <c r="D1187" s="1">
        <f t="shared" si="110"/>
        <v>2788361185.5792046</v>
      </c>
      <c r="E1187" s="10">
        <f t="shared" si="112"/>
        <v>23044307.318836212</v>
      </c>
      <c r="F1187" s="10"/>
      <c r="G1187" s="10"/>
      <c r="H1187" s="21">
        <v>0</v>
      </c>
      <c r="I1187" s="3" t="b">
        <f t="shared" si="111"/>
        <v>0</v>
      </c>
      <c r="J1187" s="10">
        <f t="shared" si="108"/>
        <v>500000</v>
      </c>
      <c r="K1187" t="b">
        <f t="shared" si="109"/>
        <v>1</v>
      </c>
    </row>
    <row r="1188" spans="2:11" ht="14">
      <c r="B1188" s="9">
        <v>78925</v>
      </c>
      <c r="C1188" s="3">
        <f t="shared" si="113"/>
        <v>2788361185.5792046</v>
      </c>
      <c r="D1188" s="1">
        <f t="shared" si="110"/>
        <v>2811597528.7923646</v>
      </c>
      <c r="E1188" s="10">
        <f t="shared" si="112"/>
        <v>23236343.213160038</v>
      </c>
      <c r="F1188" s="10"/>
      <c r="G1188" s="10"/>
      <c r="H1188" s="21">
        <v>0</v>
      </c>
      <c r="I1188" s="3" t="b">
        <f t="shared" si="111"/>
        <v>0</v>
      </c>
      <c r="J1188" s="10">
        <f t="shared" si="108"/>
        <v>500000</v>
      </c>
      <c r="K1188" t="b">
        <f t="shared" si="109"/>
        <v>1</v>
      </c>
    </row>
    <row r="1189" spans="2:11" ht="14">
      <c r="B1189" s="9">
        <v>78954</v>
      </c>
      <c r="C1189" s="3">
        <f t="shared" si="113"/>
        <v>2811597528.7923646</v>
      </c>
      <c r="D1189" s="1">
        <f t="shared" si="110"/>
        <v>2835027508.1989675</v>
      </c>
      <c r="E1189" s="10">
        <f t="shared" si="112"/>
        <v>23429979.406602859</v>
      </c>
      <c r="F1189" s="10"/>
      <c r="G1189" s="10"/>
      <c r="H1189" s="21">
        <v>0</v>
      </c>
      <c r="I1189" s="3" t="b">
        <f t="shared" si="111"/>
        <v>0</v>
      </c>
      <c r="J1189" s="10">
        <f t="shared" si="108"/>
        <v>500000</v>
      </c>
      <c r="K1189" t="b">
        <f t="shared" si="109"/>
        <v>1</v>
      </c>
    </row>
    <row r="1190" spans="2:11" ht="14">
      <c r="B1190" s="9">
        <v>78985</v>
      </c>
      <c r="C1190" s="3">
        <f t="shared" si="113"/>
        <v>2835027508.1989675</v>
      </c>
      <c r="D1190" s="1">
        <f t="shared" si="110"/>
        <v>2858652737.4339585</v>
      </c>
      <c r="E1190" s="10">
        <f t="shared" si="112"/>
        <v>23625229.234991074</v>
      </c>
      <c r="F1190" s="10"/>
      <c r="G1190" s="10"/>
      <c r="H1190" s="21">
        <v>0</v>
      </c>
      <c r="I1190" s="3" t="b">
        <f t="shared" si="111"/>
        <v>0</v>
      </c>
      <c r="J1190" s="10">
        <f t="shared" ref="J1190:J1224" si="114">IF(H1190&gt;0,H1190+J1189+I1190,J1189+I1190)</f>
        <v>500000</v>
      </c>
      <c r="K1190" t="b">
        <f t="shared" si="109"/>
        <v>1</v>
      </c>
    </row>
    <row r="1191" spans="2:11" ht="14">
      <c r="B1191" s="9">
        <v>79015</v>
      </c>
      <c r="C1191" s="3">
        <f t="shared" si="113"/>
        <v>2858652737.4339585</v>
      </c>
      <c r="D1191" s="1">
        <f t="shared" si="110"/>
        <v>2882474843.5792413</v>
      </c>
      <c r="E1191" s="10">
        <f t="shared" si="112"/>
        <v>23822106.145282745</v>
      </c>
      <c r="F1191" s="10"/>
      <c r="G1191" s="10"/>
      <c r="H1191" s="21">
        <v>0</v>
      </c>
      <c r="I1191" s="3" t="b">
        <f t="shared" si="111"/>
        <v>0</v>
      </c>
      <c r="J1191" s="10">
        <f t="shared" si="114"/>
        <v>500000</v>
      </c>
      <c r="K1191" t="b">
        <f t="shared" si="109"/>
        <v>1</v>
      </c>
    </row>
    <row r="1192" spans="2:11" ht="14">
      <c r="B1192" s="9">
        <v>79046</v>
      </c>
      <c r="C1192" s="3">
        <f t="shared" si="113"/>
        <v>2882474843.5792413</v>
      </c>
      <c r="D1192" s="1">
        <f t="shared" si="110"/>
        <v>2906495467.2757349</v>
      </c>
      <c r="E1192" s="10">
        <f t="shared" si="112"/>
        <v>24020623.696493626</v>
      </c>
      <c r="F1192" s="10"/>
      <c r="G1192" s="10"/>
      <c r="H1192" s="21">
        <v>0</v>
      </c>
      <c r="I1192" s="3" t="b">
        <f t="shared" si="111"/>
        <v>0</v>
      </c>
      <c r="J1192" s="10">
        <f t="shared" si="114"/>
        <v>500000</v>
      </c>
      <c r="K1192" t="b">
        <f t="shared" si="109"/>
        <v>1</v>
      </c>
    </row>
    <row r="1193" spans="2:11" ht="14">
      <c r="B1193" s="9">
        <v>79076</v>
      </c>
      <c r="C1193" s="3">
        <f t="shared" si="113"/>
        <v>2906495467.2757349</v>
      </c>
      <c r="D1193" s="1">
        <f t="shared" si="110"/>
        <v>2930716262.8363662</v>
      </c>
      <c r="E1193" s="10">
        <f t="shared" si="112"/>
        <v>24220795.560631275</v>
      </c>
      <c r="F1193" s="10"/>
      <c r="G1193" s="10"/>
      <c r="H1193" s="21">
        <v>0</v>
      </c>
      <c r="I1193" s="3" t="b">
        <f t="shared" si="111"/>
        <v>0</v>
      </c>
      <c r="J1193" s="10">
        <f t="shared" si="114"/>
        <v>500000</v>
      </c>
      <c r="K1193" t="b">
        <f t="shared" ref="K1193:K1224" si="115">IF(J1193&gt;=500000,TRUE)</f>
        <v>1</v>
      </c>
    </row>
    <row r="1194" spans="2:11" ht="14">
      <c r="B1194" s="9">
        <v>79107</v>
      </c>
      <c r="C1194" s="3">
        <f t="shared" si="113"/>
        <v>2930716262.8363662</v>
      </c>
      <c r="D1194" s="1">
        <f t="shared" si="110"/>
        <v>2955138898.3600025</v>
      </c>
      <c r="E1194" s="10">
        <f t="shared" si="112"/>
        <v>24422635.523636341</v>
      </c>
      <c r="F1194" s="10"/>
      <c r="G1194" s="10"/>
      <c r="H1194" s="21">
        <v>0</v>
      </c>
      <c r="I1194" s="3" t="b">
        <f t="shared" si="111"/>
        <v>0</v>
      </c>
      <c r="J1194" s="10">
        <f t="shared" si="114"/>
        <v>500000</v>
      </c>
      <c r="K1194" t="b">
        <f t="shared" si="115"/>
        <v>1</v>
      </c>
    </row>
    <row r="1195" spans="2:11" ht="14">
      <c r="B1195" s="9">
        <v>79138</v>
      </c>
      <c r="C1195" s="3">
        <f t="shared" si="113"/>
        <v>2955138898.3600025</v>
      </c>
      <c r="D1195" s="1">
        <f t="shared" si="110"/>
        <v>2979765055.8463359</v>
      </c>
      <c r="E1195" s="10">
        <f t="shared" si="112"/>
        <v>24626157.48633337</v>
      </c>
      <c r="F1195" s="10"/>
      <c r="G1195" s="10"/>
      <c r="H1195" s="21">
        <v>0</v>
      </c>
      <c r="I1195" s="3" t="b">
        <f t="shared" si="111"/>
        <v>0</v>
      </c>
      <c r="J1195" s="10">
        <f t="shared" si="114"/>
        <v>500000</v>
      </c>
      <c r="K1195" t="b">
        <f t="shared" si="115"/>
        <v>1</v>
      </c>
    </row>
    <row r="1196" spans="2:11" ht="14">
      <c r="B1196" s="9">
        <v>79168</v>
      </c>
      <c r="C1196" s="3">
        <f t="shared" si="113"/>
        <v>2979765055.8463359</v>
      </c>
      <c r="D1196" s="1">
        <f t="shared" si="110"/>
        <v>3004596431.3117218</v>
      </c>
      <c r="E1196" s="10">
        <f t="shared" si="112"/>
        <v>24831375.465385914</v>
      </c>
      <c r="F1196" s="10"/>
      <c r="G1196" s="10"/>
      <c r="H1196" s="21">
        <v>0</v>
      </c>
      <c r="I1196" s="3" t="b">
        <f t="shared" si="111"/>
        <v>0</v>
      </c>
      <c r="J1196" s="10">
        <f t="shared" si="114"/>
        <v>500000</v>
      </c>
      <c r="K1196" t="b">
        <f t="shared" si="115"/>
        <v>1</v>
      </c>
    </row>
    <row r="1197" spans="2:11" ht="14">
      <c r="B1197" s="9">
        <v>79199</v>
      </c>
      <c r="C1197" s="3">
        <f t="shared" si="113"/>
        <v>3004596431.3117218</v>
      </c>
      <c r="D1197" s="1">
        <f t="shared" si="110"/>
        <v>3029634734.9059858</v>
      </c>
      <c r="E1197" s="10">
        <f t="shared" si="112"/>
        <v>25038303.59426403</v>
      </c>
      <c r="F1197" s="10"/>
      <c r="G1197" s="10"/>
      <c r="H1197" s="21">
        <v>0</v>
      </c>
      <c r="I1197" s="3" t="b">
        <f t="shared" si="111"/>
        <v>0</v>
      </c>
      <c r="J1197" s="10">
        <f t="shared" si="114"/>
        <v>500000</v>
      </c>
      <c r="K1197" t="b">
        <f t="shared" si="115"/>
        <v>1</v>
      </c>
    </row>
    <row r="1198" spans="2:11" ht="14">
      <c r="B1198" s="9">
        <v>79229</v>
      </c>
      <c r="C1198" s="3">
        <f t="shared" si="113"/>
        <v>3029634734.9059858</v>
      </c>
      <c r="D1198" s="1">
        <f t="shared" si="110"/>
        <v>3054881691.0302024</v>
      </c>
      <c r="E1198" s="10">
        <f t="shared" si="112"/>
        <v>25246956.124216557</v>
      </c>
      <c r="F1198" s="10"/>
      <c r="G1198" s="10"/>
      <c r="H1198" s="21">
        <v>0</v>
      </c>
      <c r="I1198" s="3" t="b">
        <f t="shared" si="111"/>
        <v>0</v>
      </c>
      <c r="J1198" s="10">
        <f t="shared" si="114"/>
        <v>500000</v>
      </c>
      <c r="K1198" t="b">
        <f t="shared" si="115"/>
        <v>1</v>
      </c>
    </row>
    <row r="1199" spans="2:11" ht="14">
      <c r="B1199" s="9">
        <v>79260</v>
      </c>
      <c r="C1199" s="3">
        <f t="shared" si="113"/>
        <v>3054881691.0302024</v>
      </c>
      <c r="D1199" s="1">
        <f t="shared" si="110"/>
        <v>3080339038.4554539</v>
      </c>
      <c r="E1199" s="10">
        <f t="shared" si="112"/>
        <v>25457347.425251484</v>
      </c>
      <c r="F1199" s="10"/>
      <c r="G1199" s="10"/>
      <c r="H1199" s="21">
        <v>0</v>
      </c>
      <c r="I1199" s="3" t="b">
        <f t="shared" si="111"/>
        <v>0</v>
      </c>
      <c r="J1199" s="10">
        <f t="shared" si="114"/>
        <v>500000</v>
      </c>
      <c r="K1199" t="b">
        <f t="shared" si="115"/>
        <v>1</v>
      </c>
    </row>
    <row r="1200" spans="2:11" ht="14">
      <c r="B1200" s="9">
        <v>79291</v>
      </c>
      <c r="C1200" s="3">
        <f t="shared" si="113"/>
        <v>3080339038.4554539</v>
      </c>
      <c r="D1200" s="1">
        <f t="shared" si="110"/>
        <v>3106008530.4425826</v>
      </c>
      <c r="E1200" s="10">
        <f t="shared" si="112"/>
        <v>25669491.987128735</v>
      </c>
      <c r="F1200" s="10"/>
      <c r="G1200" s="10"/>
      <c r="H1200" s="21">
        <v>0</v>
      </c>
      <c r="I1200" s="3" t="b">
        <f t="shared" si="111"/>
        <v>0</v>
      </c>
      <c r="J1200" s="10">
        <f t="shared" si="114"/>
        <v>500000</v>
      </c>
      <c r="K1200" t="b">
        <f t="shared" si="115"/>
        <v>1</v>
      </c>
    </row>
    <row r="1201" spans="2:11" ht="14">
      <c r="B1201" s="9">
        <v>79319</v>
      </c>
      <c r="C1201" s="3">
        <f t="shared" si="113"/>
        <v>3106008530.4425826</v>
      </c>
      <c r="D1201" s="1">
        <f t="shared" si="110"/>
        <v>3131891934.8629375</v>
      </c>
      <c r="E1201" s="10">
        <f t="shared" si="112"/>
        <v>25883404.420354843</v>
      </c>
      <c r="F1201" s="10"/>
      <c r="G1201" s="10"/>
      <c r="H1201" s="21">
        <v>0</v>
      </c>
      <c r="I1201" s="3" t="b">
        <f t="shared" si="111"/>
        <v>0</v>
      </c>
      <c r="J1201" s="10">
        <f t="shared" si="114"/>
        <v>500000</v>
      </c>
      <c r="K1201" t="b">
        <f t="shared" si="115"/>
        <v>1</v>
      </c>
    </row>
    <row r="1202" spans="2:11" ht="14">
      <c r="B1202" s="9">
        <v>79350</v>
      </c>
      <c r="C1202" s="3">
        <f t="shared" si="113"/>
        <v>3131891934.8629375</v>
      </c>
      <c r="D1202" s="1">
        <f t="shared" si="110"/>
        <v>3157991034.3201284</v>
      </c>
      <c r="E1202" s="10">
        <f t="shared" si="112"/>
        <v>26099099.45719099</v>
      </c>
      <c r="F1202" s="10"/>
      <c r="G1202" s="10"/>
      <c r="H1202" s="21">
        <v>0</v>
      </c>
      <c r="I1202" s="3" t="b">
        <f t="shared" si="111"/>
        <v>0</v>
      </c>
      <c r="J1202" s="10">
        <f t="shared" si="114"/>
        <v>500000</v>
      </c>
      <c r="K1202" t="b">
        <f t="shared" si="115"/>
        <v>1</v>
      </c>
    </row>
    <row r="1203" spans="2:11" ht="14">
      <c r="B1203" s="9">
        <v>79380</v>
      </c>
      <c r="C1203" s="3">
        <f t="shared" si="113"/>
        <v>3157991034.3201284</v>
      </c>
      <c r="D1203" s="1">
        <f t="shared" si="110"/>
        <v>3184307626.2727962</v>
      </c>
      <c r="E1203" s="10">
        <f t="shared" si="112"/>
        <v>26316591.952667713</v>
      </c>
      <c r="F1203" s="10"/>
      <c r="G1203" s="10"/>
      <c r="H1203" s="21">
        <v>0</v>
      </c>
      <c r="I1203" s="3" t="b">
        <f t="shared" si="111"/>
        <v>0</v>
      </c>
      <c r="J1203" s="10">
        <f t="shared" si="114"/>
        <v>500000</v>
      </c>
      <c r="K1203" t="b">
        <f t="shared" si="115"/>
        <v>1</v>
      </c>
    </row>
    <row r="1204" spans="2:11" ht="14">
      <c r="B1204" s="9">
        <v>79411</v>
      </c>
      <c r="C1204" s="3">
        <f t="shared" si="113"/>
        <v>3184307626.2727962</v>
      </c>
      <c r="D1204" s="1">
        <f t="shared" si="110"/>
        <v>3210843523.1584029</v>
      </c>
      <c r="E1204" s="10">
        <f t="shared" si="112"/>
        <v>26535896.885606766</v>
      </c>
      <c r="F1204" s="10"/>
      <c r="G1204" s="10"/>
      <c r="H1204" s="21">
        <v>0</v>
      </c>
      <c r="I1204" s="3" t="b">
        <f t="shared" si="111"/>
        <v>0</v>
      </c>
      <c r="J1204" s="10">
        <f t="shared" si="114"/>
        <v>500000</v>
      </c>
      <c r="K1204" t="b">
        <f t="shared" si="115"/>
        <v>1</v>
      </c>
    </row>
    <row r="1205" spans="2:11" ht="14">
      <c r="B1205" s="9">
        <v>79441</v>
      </c>
      <c r="C1205" s="3">
        <f t="shared" si="113"/>
        <v>3210843523.1584029</v>
      </c>
      <c r="D1205" s="1">
        <f t="shared" si="110"/>
        <v>3237600552.5180564</v>
      </c>
      <c r="E1205" s="10">
        <f t="shared" si="112"/>
        <v>26757029.359653473</v>
      </c>
      <c r="F1205" s="10"/>
      <c r="G1205" s="10"/>
      <c r="H1205" s="21">
        <v>0</v>
      </c>
      <c r="I1205" s="3" t="b">
        <f t="shared" si="111"/>
        <v>0</v>
      </c>
      <c r="J1205" s="10">
        <f t="shared" si="114"/>
        <v>500000</v>
      </c>
      <c r="K1205" t="b">
        <f t="shared" si="115"/>
        <v>1</v>
      </c>
    </row>
    <row r="1206" spans="2:11" ht="14">
      <c r="B1206" s="9">
        <v>79472</v>
      </c>
      <c r="C1206" s="3">
        <f t="shared" si="113"/>
        <v>3237600552.5180564</v>
      </c>
      <c r="D1206" s="1">
        <f t="shared" si="110"/>
        <v>3264580557.1223736</v>
      </c>
      <c r="E1206" s="10">
        <f t="shared" si="112"/>
        <v>26980004.604317188</v>
      </c>
      <c r="F1206" s="10"/>
      <c r="G1206" s="10"/>
      <c r="H1206" s="21">
        <v>0</v>
      </c>
      <c r="I1206" s="3" t="b">
        <f t="shared" si="111"/>
        <v>0</v>
      </c>
      <c r="J1206" s="10">
        <f t="shared" si="114"/>
        <v>500000</v>
      </c>
      <c r="K1206" t="b">
        <f t="shared" si="115"/>
        <v>1</v>
      </c>
    </row>
    <row r="1207" spans="2:11" ht="14">
      <c r="B1207" s="9">
        <v>79503</v>
      </c>
      <c r="C1207" s="3">
        <f t="shared" si="113"/>
        <v>3264580557.1223736</v>
      </c>
      <c r="D1207" s="1">
        <f t="shared" si="110"/>
        <v>3291785395.0983934</v>
      </c>
      <c r="E1207" s="10">
        <f t="shared" si="112"/>
        <v>27204837.976019859</v>
      </c>
      <c r="F1207" s="10"/>
      <c r="G1207" s="10"/>
      <c r="H1207" s="21">
        <v>0</v>
      </c>
      <c r="I1207" s="3" t="b">
        <f t="shared" si="111"/>
        <v>0</v>
      </c>
      <c r="J1207" s="10">
        <f t="shared" si="114"/>
        <v>500000</v>
      </c>
      <c r="K1207" t="b">
        <f t="shared" si="115"/>
        <v>1</v>
      </c>
    </row>
    <row r="1208" spans="2:11" ht="14">
      <c r="B1208" s="9">
        <v>79533</v>
      </c>
      <c r="C1208" s="3">
        <f t="shared" si="113"/>
        <v>3291785395.0983934</v>
      </c>
      <c r="D1208" s="1">
        <f t="shared" si="110"/>
        <v>3319216940.0575466</v>
      </c>
      <c r="E1208" s="10">
        <f t="shared" si="112"/>
        <v>27431544.959153175</v>
      </c>
      <c r="F1208" s="10"/>
      <c r="G1208" s="10"/>
      <c r="H1208" s="21">
        <v>0</v>
      </c>
      <c r="I1208" s="3" t="b">
        <f t="shared" si="111"/>
        <v>0</v>
      </c>
      <c r="J1208" s="10">
        <f t="shared" si="114"/>
        <v>500000</v>
      </c>
      <c r="K1208" t="b">
        <f t="shared" si="115"/>
        <v>1</v>
      </c>
    </row>
    <row r="1209" spans="2:11" ht="14">
      <c r="B1209" s="9">
        <v>79564</v>
      </c>
      <c r="C1209" s="3">
        <f t="shared" si="113"/>
        <v>3319216940.0575466</v>
      </c>
      <c r="D1209" s="1">
        <f t="shared" si="110"/>
        <v>3346877081.2246928</v>
      </c>
      <c r="E1209" s="10">
        <f t="shared" si="112"/>
        <v>27660141.167146206</v>
      </c>
      <c r="F1209" s="10"/>
      <c r="G1209" s="10"/>
      <c r="H1209" s="21">
        <v>0</v>
      </c>
      <c r="I1209" s="3" t="b">
        <f t="shared" si="111"/>
        <v>0</v>
      </c>
      <c r="J1209" s="10">
        <f t="shared" si="114"/>
        <v>500000</v>
      </c>
      <c r="K1209" t="b">
        <f t="shared" si="115"/>
        <v>1</v>
      </c>
    </row>
    <row r="1210" spans="2:11" ht="14">
      <c r="B1210" s="9">
        <v>79594</v>
      </c>
      <c r="C1210" s="3">
        <f t="shared" si="113"/>
        <v>3346877081.2246928</v>
      </c>
      <c r="D1210" s="1">
        <f t="shared" si="110"/>
        <v>3374767723.5682321</v>
      </c>
      <c r="E1210" s="10">
        <f t="shared" si="112"/>
        <v>27890642.343539238</v>
      </c>
      <c r="F1210" s="10"/>
      <c r="G1210" s="10"/>
      <c r="H1210" s="21">
        <v>0</v>
      </c>
      <c r="I1210" s="3" t="b">
        <f t="shared" si="111"/>
        <v>0</v>
      </c>
      <c r="J1210" s="10">
        <f t="shared" si="114"/>
        <v>500000</v>
      </c>
      <c r="K1210" t="b">
        <f t="shared" si="115"/>
        <v>1</v>
      </c>
    </row>
    <row r="1211" spans="2:11" ht="14">
      <c r="B1211" s="9">
        <v>79625</v>
      </c>
      <c r="C1211" s="3">
        <f t="shared" si="113"/>
        <v>3374767723.5682321</v>
      </c>
      <c r="D1211" s="1">
        <f t="shared" si="110"/>
        <v>3402890787.9313006</v>
      </c>
      <c r="E1211" s="10">
        <f t="shared" si="112"/>
        <v>28123064.363068581</v>
      </c>
      <c r="F1211" s="10"/>
      <c r="G1211" s="10"/>
      <c r="H1211" s="21">
        <v>0</v>
      </c>
      <c r="I1211" s="3" t="b">
        <f t="shared" si="111"/>
        <v>0</v>
      </c>
      <c r="J1211" s="10">
        <f t="shared" si="114"/>
        <v>500000</v>
      </c>
      <c r="K1211" t="b">
        <f t="shared" si="115"/>
        <v>1</v>
      </c>
    </row>
    <row r="1212" spans="2:11" ht="14">
      <c r="B1212" s="9">
        <v>79656</v>
      </c>
      <c r="C1212" s="3">
        <f t="shared" si="113"/>
        <v>3402890787.9313006</v>
      </c>
      <c r="D1212" s="1">
        <f t="shared" si="110"/>
        <v>3431248211.1640615</v>
      </c>
      <c r="E1212" s="10">
        <f t="shared" si="112"/>
        <v>28357423.232760906</v>
      </c>
      <c r="F1212" s="10"/>
      <c r="G1212" s="10"/>
      <c r="H1212" s="21">
        <v>0</v>
      </c>
      <c r="I1212" s="3" t="b">
        <f t="shared" si="111"/>
        <v>0</v>
      </c>
      <c r="J1212" s="10">
        <f t="shared" si="114"/>
        <v>500000</v>
      </c>
      <c r="K1212" t="b">
        <f t="shared" si="115"/>
        <v>1</v>
      </c>
    </row>
    <row r="1213" spans="2:11" ht="14">
      <c r="B1213" s="9">
        <v>79684</v>
      </c>
      <c r="C1213" s="3">
        <f t="shared" si="113"/>
        <v>3431248211.1640615</v>
      </c>
      <c r="D1213" s="1">
        <f t="shared" si="110"/>
        <v>3459841946.2570953</v>
      </c>
      <c r="E1213" s="10">
        <f t="shared" si="112"/>
        <v>28593735.093033791</v>
      </c>
      <c r="F1213" s="10"/>
      <c r="G1213" s="10"/>
      <c r="H1213" s="21">
        <v>0</v>
      </c>
      <c r="I1213" s="3" t="b">
        <f t="shared" si="111"/>
        <v>0</v>
      </c>
      <c r="J1213" s="10">
        <f t="shared" si="114"/>
        <v>500000</v>
      </c>
      <c r="K1213" t="b">
        <f t="shared" si="115"/>
        <v>1</v>
      </c>
    </row>
    <row r="1214" spans="2:11" ht="14">
      <c r="B1214" s="9">
        <v>79715</v>
      </c>
      <c r="C1214" s="3">
        <f t="shared" si="113"/>
        <v>3459841946.2570953</v>
      </c>
      <c r="D1214" s="1">
        <f t="shared" si="110"/>
        <v>3488673962.4759045</v>
      </c>
      <c r="E1214" s="10">
        <f t="shared" si="112"/>
        <v>28832016.218809128</v>
      </c>
      <c r="F1214" s="10"/>
      <c r="G1214" s="10"/>
      <c r="H1214" s="21">
        <v>0</v>
      </c>
      <c r="I1214" s="3" t="b">
        <f t="shared" si="111"/>
        <v>0</v>
      </c>
      <c r="J1214" s="10">
        <f t="shared" si="114"/>
        <v>500000</v>
      </c>
      <c r="K1214" t="b">
        <f t="shared" si="115"/>
        <v>1</v>
      </c>
    </row>
    <row r="1215" spans="2:11" ht="14">
      <c r="B1215" s="9">
        <v>79745</v>
      </c>
      <c r="C1215" s="3">
        <f t="shared" si="113"/>
        <v>3488673962.4759045</v>
      </c>
      <c r="D1215" s="1">
        <f t="shared" si="110"/>
        <v>3517746245.4965367</v>
      </c>
      <c r="E1215" s="10">
        <f t="shared" si="112"/>
        <v>29072283.020632267</v>
      </c>
      <c r="F1215" s="10"/>
      <c r="G1215" s="10"/>
      <c r="H1215" s="21">
        <v>0</v>
      </c>
      <c r="I1215" s="3" t="b">
        <f t="shared" si="111"/>
        <v>0</v>
      </c>
      <c r="J1215" s="10">
        <f t="shared" si="114"/>
        <v>500000</v>
      </c>
      <c r="K1215" t="b">
        <f t="shared" si="115"/>
        <v>1</v>
      </c>
    </row>
    <row r="1216" spans="2:11" ht="14">
      <c r="B1216" s="9">
        <v>79776</v>
      </c>
      <c r="C1216" s="3">
        <f t="shared" si="113"/>
        <v>3517746245.4965367</v>
      </c>
      <c r="D1216" s="1">
        <f t="shared" si="110"/>
        <v>3547060797.5423412</v>
      </c>
      <c r="E1216" s="10">
        <f t="shared" si="112"/>
        <v>29314552.045804501</v>
      </c>
      <c r="F1216" s="10"/>
      <c r="G1216" s="10"/>
      <c r="H1216" s="21">
        <v>0</v>
      </c>
      <c r="I1216" s="3" t="b">
        <f t="shared" si="111"/>
        <v>0</v>
      </c>
      <c r="J1216" s="10">
        <f t="shared" si="114"/>
        <v>500000</v>
      </c>
      <c r="K1216" t="b">
        <f t="shared" si="115"/>
        <v>1</v>
      </c>
    </row>
    <row r="1217" spans="2:11" ht="14">
      <c r="B1217" s="9">
        <v>79806</v>
      </c>
      <c r="C1217" s="3">
        <f t="shared" si="113"/>
        <v>3547060797.5423412</v>
      </c>
      <c r="D1217" s="1">
        <f t="shared" si="110"/>
        <v>3576619637.5218606</v>
      </c>
      <c r="E1217" s="10">
        <f t="shared" si="112"/>
        <v>29558839.979519367</v>
      </c>
      <c r="F1217" s="10"/>
      <c r="G1217" s="10"/>
      <c r="H1217" s="21">
        <v>0</v>
      </c>
      <c r="I1217" s="3" t="b">
        <f t="shared" si="111"/>
        <v>0</v>
      </c>
      <c r="J1217" s="10">
        <f t="shared" si="114"/>
        <v>500000</v>
      </c>
      <c r="K1217" t="b">
        <f t="shared" si="115"/>
        <v>1</v>
      </c>
    </row>
    <row r="1218" spans="2:11" ht="14">
      <c r="B1218" s="9">
        <v>79837</v>
      </c>
      <c r="C1218" s="3">
        <f t="shared" si="113"/>
        <v>3576619637.5218606</v>
      </c>
      <c r="D1218" s="1">
        <f t="shared" si="110"/>
        <v>3606424801.1678758</v>
      </c>
      <c r="E1218" s="10">
        <f t="shared" si="112"/>
        <v>29805163.646015167</v>
      </c>
      <c r="F1218" s="10"/>
      <c r="G1218" s="10"/>
      <c r="H1218" s="21">
        <v>0</v>
      </c>
      <c r="I1218" s="3" t="b">
        <f t="shared" si="111"/>
        <v>0</v>
      </c>
      <c r="J1218" s="10">
        <f t="shared" si="114"/>
        <v>500000</v>
      </c>
      <c r="K1218" t="b">
        <f t="shared" si="115"/>
        <v>1</v>
      </c>
    </row>
    <row r="1219" spans="2:11" ht="14">
      <c r="B1219" s="9">
        <v>79868</v>
      </c>
      <c r="C1219" s="3">
        <f t="shared" si="113"/>
        <v>3606424801.1678758</v>
      </c>
      <c r="D1219" s="1">
        <f t="shared" si="110"/>
        <v>3636478341.177608</v>
      </c>
      <c r="E1219" s="10">
        <f t="shared" si="112"/>
        <v>30053540.009732246</v>
      </c>
      <c r="F1219" s="10"/>
      <c r="G1219" s="10"/>
      <c r="H1219" s="21">
        <v>0</v>
      </c>
      <c r="I1219" s="3" t="b">
        <f t="shared" si="111"/>
        <v>0</v>
      </c>
      <c r="J1219" s="10">
        <f t="shared" si="114"/>
        <v>500000</v>
      </c>
      <c r="K1219" t="b">
        <f t="shared" si="115"/>
        <v>1</v>
      </c>
    </row>
    <row r="1220" spans="2:11" ht="14">
      <c r="B1220" s="9">
        <v>79898</v>
      </c>
      <c r="C1220" s="3">
        <f t="shared" si="113"/>
        <v>3636478341.177608</v>
      </c>
      <c r="D1220" s="1">
        <f t="shared" si="110"/>
        <v>3666782327.3540878</v>
      </c>
      <c r="E1220" s="10">
        <f t="shared" si="112"/>
        <v>30303986.176479816</v>
      </c>
      <c r="F1220" s="10"/>
      <c r="G1220" s="10"/>
      <c r="H1220" s="21">
        <v>0</v>
      </c>
      <c r="I1220" s="3" t="b">
        <f t="shared" si="111"/>
        <v>0</v>
      </c>
      <c r="J1220" s="10">
        <f t="shared" si="114"/>
        <v>500000</v>
      </c>
      <c r="K1220" t="b">
        <f t="shared" si="115"/>
        <v>1</v>
      </c>
    </row>
    <row r="1221" spans="2:11" ht="14">
      <c r="B1221" s="9">
        <v>79929</v>
      </c>
      <c r="C1221" s="3">
        <f t="shared" si="113"/>
        <v>3666782327.3540878</v>
      </c>
      <c r="D1221" s="1">
        <f t="shared" si="110"/>
        <v>3697338846.7487049</v>
      </c>
      <c r="E1221" s="10">
        <f t="shared" si="112"/>
        <v>30556519.394617081</v>
      </c>
      <c r="F1221" s="10"/>
      <c r="G1221" s="10"/>
      <c r="H1221" s="21">
        <v>0</v>
      </c>
      <c r="I1221" s="3" t="b">
        <f t="shared" si="111"/>
        <v>0</v>
      </c>
      <c r="J1221" s="10">
        <f t="shared" si="114"/>
        <v>500000</v>
      </c>
      <c r="K1221" t="b">
        <f t="shared" si="115"/>
        <v>1</v>
      </c>
    </row>
    <row r="1222" spans="2:11" ht="14">
      <c r="B1222" s="9">
        <v>79959</v>
      </c>
      <c r="C1222" s="3">
        <f t="shared" si="113"/>
        <v>3697338846.7487049</v>
      </c>
      <c r="D1222" s="1">
        <f t="shared" si="110"/>
        <v>3728150003.804944</v>
      </c>
      <c r="E1222" s="10">
        <f t="shared" si="112"/>
        <v>30811157.056239128</v>
      </c>
      <c r="F1222" s="10"/>
      <c r="G1222" s="10"/>
      <c r="H1222" s="21">
        <v>0</v>
      </c>
      <c r="I1222" s="3" t="b">
        <f t="shared" si="111"/>
        <v>0</v>
      </c>
      <c r="J1222" s="10">
        <f t="shared" si="114"/>
        <v>500000</v>
      </c>
      <c r="K1222" t="b">
        <f t="shared" si="115"/>
        <v>1</v>
      </c>
    </row>
    <row r="1223" spans="2:11" ht="14">
      <c r="B1223" s="9">
        <v>79990</v>
      </c>
      <c r="C1223" s="3">
        <f t="shared" si="113"/>
        <v>3728150003.804944</v>
      </c>
      <c r="D1223" s="1">
        <f t="shared" si="110"/>
        <v>3759217920.5033183</v>
      </c>
      <c r="E1223" s="10">
        <f t="shared" si="112"/>
        <v>31067916.698374271</v>
      </c>
      <c r="F1223" s="10"/>
      <c r="G1223" s="10"/>
      <c r="H1223" s="21">
        <v>0</v>
      </c>
      <c r="I1223" s="3" t="b">
        <f t="shared" si="111"/>
        <v>0</v>
      </c>
      <c r="J1223" s="10">
        <f t="shared" si="114"/>
        <v>500000</v>
      </c>
      <c r="K1223" t="b">
        <f t="shared" si="115"/>
        <v>1</v>
      </c>
    </row>
    <row r="1224" spans="2:11" ht="14">
      <c r="B1224" s="9">
        <v>80021</v>
      </c>
      <c r="C1224" s="3">
        <f t="shared" si="113"/>
        <v>3759217920.5033183</v>
      </c>
      <c r="D1224" s="1">
        <f t="shared" si="110"/>
        <v>3790544736.5075126</v>
      </c>
      <c r="E1224" s="10">
        <f t="shared" si="112"/>
        <v>31326816.00419426</v>
      </c>
      <c r="F1224" s="10"/>
      <c r="G1224" s="10"/>
      <c r="H1224" s="21">
        <v>0</v>
      </c>
      <c r="I1224" s="3" t="b">
        <f t="shared" si="111"/>
        <v>0</v>
      </c>
      <c r="J1224" s="10">
        <f t="shared" si="114"/>
        <v>500000</v>
      </c>
      <c r="K1224" t="b">
        <f t="shared" si="115"/>
        <v>1</v>
      </c>
    </row>
    <row r="1225" spans="2:11" ht="14">
      <c r="B1225" s="9"/>
      <c r="C1225" s="3"/>
      <c r="D1225" s="1"/>
      <c r="E1225" s="10"/>
      <c r="F1225" s="10"/>
      <c r="G1225" s="10"/>
      <c r="H1225" s="10"/>
      <c r="I1225" s="3"/>
      <c r="J1225" s="10"/>
    </row>
    <row r="1226" spans="2:11" ht="14">
      <c r="B1226" s="9"/>
      <c r="C1226" s="3"/>
      <c r="D1226" s="1"/>
      <c r="E1226" s="10"/>
      <c r="F1226" s="10"/>
      <c r="G1226" s="10"/>
      <c r="H1226" s="10"/>
      <c r="I1226" s="3"/>
      <c r="J1226" s="10"/>
    </row>
    <row r="1227" spans="2:11" ht="14">
      <c r="B1227" s="9"/>
      <c r="C1227" s="3"/>
      <c r="D1227" s="1"/>
      <c r="E1227" s="10"/>
      <c r="F1227" s="10"/>
      <c r="G1227" s="10"/>
      <c r="H1227" s="10"/>
      <c r="I1227" s="3"/>
      <c r="J1227" s="10"/>
    </row>
    <row r="1228" spans="2:11" ht="14">
      <c r="B1228" s="9"/>
      <c r="C1228" s="3"/>
      <c r="D1228" s="1"/>
      <c r="E1228" s="10"/>
      <c r="F1228" s="10"/>
      <c r="G1228" s="10"/>
      <c r="H1228" s="10"/>
      <c r="I1228" s="3"/>
      <c r="J1228" s="10"/>
    </row>
    <row r="1229" spans="2:11" ht="14">
      <c r="B1229" s="9"/>
      <c r="C1229" s="3"/>
      <c r="D1229" s="1"/>
      <c r="E1229" s="10"/>
      <c r="F1229" s="10"/>
      <c r="G1229" s="10"/>
      <c r="H1229" s="10"/>
      <c r="I1229" s="3"/>
      <c r="J1229" s="10"/>
    </row>
    <row r="1230" spans="2:11" ht="14">
      <c r="B1230" s="9"/>
      <c r="C1230" s="3"/>
      <c r="D1230" s="1"/>
      <c r="E1230" s="10"/>
      <c r="F1230" s="10"/>
      <c r="G1230" s="10"/>
      <c r="H1230" s="10"/>
      <c r="I1230" s="3"/>
      <c r="J1230" s="10"/>
    </row>
    <row r="1231" spans="2:11" ht="14">
      <c r="B1231" s="9"/>
      <c r="C1231" s="3"/>
      <c r="D1231" s="1"/>
      <c r="E1231" s="10"/>
      <c r="F1231" s="10"/>
      <c r="G1231" s="10"/>
      <c r="H1231" s="10"/>
      <c r="I1231" s="3"/>
      <c r="J1231" s="10"/>
    </row>
    <row r="1232" spans="2:11" ht="14">
      <c r="B1232" s="9"/>
      <c r="C1232" s="3"/>
      <c r="D1232" s="1"/>
      <c r="E1232" s="10"/>
      <c r="F1232" s="10"/>
      <c r="G1232" s="10"/>
      <c r="H1232" s="10"/>
      <c r="I1232" s="3"/>
      <c r="J1232" s="10"/>
    </row>
    <row r="1233" spans="2:10" ht="14">
      <c r="B1233" s="9"/>
      <c r="C1233" s="3"/>
      <c r="D1233" s="1"/>
      <c r="E1233" s="10"/>
      <c r="F1233" s="10"/>
      <c r="G1233" s="10"/>
      <c r="H1233" s="10"/>
      <c r="I1233" s="3"/>
      <c r="J1233" s="10"/>
    </row>
    <row r="1234" spans="2:10" ht="14">
      <c r="B1234" s="9"/>
      <c r="C1234" s="3"/>
      <c r="D1234" s="1"/>
      <c r="E1234" s="10"/>
      <c r="F1234" s="10"/>
      <c r="G1234" s="10"/>
      <c r="H1234" s="10"/>
      <c r="I1234" s="3"/>
      <c r="J1234" s="10"/>
    </row>
    <row r="1235" spans="2:10" ht="14">
      <c r="B1235" s="9"/>
      <c r="C1235" s="3"/>
      <c r="D1235" s="1"/>
      <c r="E1235" s="10"/>
      <c r="F1235" s="10"/>
      <c r="G1235" s="10"/>
      <c r="H1235" s="10"/>
      <c r="I1235" s="3"/>
      <c r="J1235" s="10"/>
    </row>
    <row r="1236" spans="2:10" ht="14">
      <c r="B1236" s="9"/>
      <c r="C1236" s="3"/>
      <c r="D1236" s="1"/>
      <c r="E1236" s="10"/>
      <c r="F1236" s="10"/>
      <c r="G1236" s="10"/>
      <c r="H1236" s="10"/>
      <c r="I1236" s="3"/>
      <c r="J1236" s="10"/>
    </row>
    <row r="1237" spans="2:10" ht="14">
      <c r="B1237" s="9"/>
      <c r="C1237" s="3"/>
      <c r="D1237" s="1"/>
      <c r="E1237" s="10"/>
      <c r="F1237" s="10"/>
      <c r="G1237" s="10"/>
      <c r="H1237" s="10"/>
      <c r="I1237" s="3"/>
      <c r="J1237" s="10"/>
    </row>
    <row r="1238" spans="2:10" ht="14">
      <c r="B1238" s="9"/>
      <c r="C1238" s="3"/>
      <c r="D1238" s="1"/>
      <c r="E1238" s="10"/>
      <c r="F1238" s="10"/>
      <c r="G1238" s="10"/>
      <c r="H1238" s="10"/>
      <c r="I1238" s="3"/>
      <c r="J1238" s="10"/>
    </row>
    <row r="1239" spans="2:10" ht="14">
      <c r="B1239" s="9"/>
      <c r="C1239" s="3"/>
      <c r="D1239" s="1"/>
      <c r="E1239" s="10"/>
      <c r="F1239" s="10"/>
      <c r="G1239" s="10"/>
      <c r="H1239" s="10"/>
      <c r="I1239" s="3"/>
      <c r="J1239" s="10"/>
    </row>
    <row r="1240" spans="2:10" ht="14">
      <c r="B1240" s="9"/>
      <c r="C1240" s="3"/>
      <c r="D1240" s="1"/>
      <c r="E1240" s="10"/>
      <c r="F1240" s="10"/>
      <c r="G1240" s="10"/>
      <c r="H1240" s="10"/>
      <c r="I1240" s="3"/>
      <c r="J1240" s="10"/>
    </row>
    <row r="1241" spans="2:10" ht="14">
      <c r="B1241" s="9"/>
      <c r="C1241" s="3"/>
      <c r="D1241" s="1"/>
      <c r="E1241" s="10"/>
      <c r="F1241" s="10"/>
      <c r="G1241" s="10"/>
      <c r="H1241" s="10"/>
      <c r="I1241" s="3"/>
      <c r="J1241" s="10"/>
    </row>
    <row r="1242" spans="2:10" ht="14">
      <c r="B1242" s="9"/>
      <c r="C1242" s="3"/>
      <c r="D1242" s="1"/>
      <c r="E1242" s="10"/>
      <c r="F1242" s="10"/>
      <c r="G1242" s="10"/>
      <c r="H1242" s="10"/>
      <c r="I1242" s="3"/>
      <c r="J1242" s="10"/>
    </row>
    <row r="1243" spans="2:10" ht="14">
      <c r="B1243" s="9"/>
      <c r="C1243" s="3"/>
      <c r="D1243" s="1"/>
      <c r="E1243" s="10"/>
      <c r="F1243" s="10"/>
      <c r="G1243" s="10"/>
      <c r="H1243" s="10"/>
      <c r="I1243" s="3"/>
      <c r="J1243" s="10"/>
    </row>
    <row r="1244" spans="2:10" ht="14">
      <c r="B1244" s="9"/>
      <c r="C1244" s="3"/>
      <c r="D1244" s="1"/>
      <c r="E1244" s="10"/>
      <c r="F1244" s="10"/>
      <c r="G1244" s="10"/>
      <c r="H1244" s="10"/>
      <c r="I1244" s="3"/>
      <c r="J1244" s="10"/>
    </row>
    <row r="1245" spans="2:10" ht="14">
      <c r="B1245" s="9"/>
      <c r="C1245" s="3"/>
      <c r="D1245" s="1"/>
      <c r="E1245" s="10"/>
      <c r="F1245" s="10"/>
      <c r="G1245" s="10"/>
      <c r="H1245" s="10"/>
      <c r="I1245" s="3"/>
      <c r="J1245" s="10"/>
    </row>
    <row r="1246" spans="2:10" ht="14">
      <c r="B1246" s="9"/>
      <c r="C1246" s="3"/>
      <c r="D1246" s="1"/>
      <c r="E1246" s="10"/>
      <c r="F1246" s="10"/>
      <c r="G1246" s="10"/>
      <c r="H1246" s="10"/>
      <c r="I1246" s="3"/>
      <c r="J1246" s="10"/>
    </row>
    <row r="1247" spans="2:10" ht="14">
      <c r="B1247" s="9"/>
      <c r="C1247" s="3"/>
      <c r="D1247" s="1"/>
      <c r="E1247" s="10"/>
      <c r="F1247" s="10"/>
      <c r="G1247" s="10"/>
      <c r="H1247" s="10"/>
      <c r="I1247" s="3"/>
      <c r="J1247" s="10"/>
    </row>
    <row r="1248" spans="2:10" ht="14">
      <c r="B1248" s="9"/>
      <c r="C1248" s="3"/>
      <c r="D1248" s="1"/>
      <c r="E1248" s="10"/>
      <c r="F1248" s="10"/>
      <c r="G1248" s="10"/>
      <c r="H1248" s="10"/>
      <c r="I1248" s="3"/>
      <c r="J1248" s="10"/>
    </row>
    <row r="1249" spans="2:10" ht="14">
      <c r="B1249" s="9"/>
      <c r="C1249" s="3"/>
      <c r="D1249" s="1"/>
      <c r="E1249" s="10"/>
      <c r="F1249" s="10"/>
      <c r="G1249" s="10"/>
      <c r="H1249" s="10"/>
      <c r="I1249" s="3"/>
      <c r="J1249" s="10"/>
    </row>
    <row r="1250" spans="2:10" ht="14">
      <c r="B1250" s="9"/>
      <c r="C1250" s="3"/>
      <c r="D1250" s="1"/>
      <c r="E1250" s="10"/>
      <c r="F1250" s="10"/>
      <c r="G1250" s="10"/>
      <c r="H1250" s="10"/>
      <c r="I1250" s="3"/>
      <c r="J1250" s="10"/>
    </row>
    <row r="1251" spans="2:10" ht="14">
      <c r="B1251" s="9"/>
      <c r="C1251" s="3"/>
      <c r="D1251" s="1"/>
      <c r="E1251" s="10"/>
      <c r="F1251" s="10"/>
      <c r="G1251" s="10"/>
      <c r="H1251" s="10"/>
      <c r="I1251" s="3"/>
      <c r="J1251" s="10"/>
    </row>
    <row r="1252" spans="2:10" ht="14">
      <c r="B1252" s="9"/>
      <c r="C1252" s="3"/>
      <c r="D1252" s="1"/>
      <c r="E1252" s="10"/>
      <c r="F1252" s="10"/>
      <c r="G1252" s="10"/>
      <c r="H1252" s="10"/>
      <c r="I1252" s="3"/>
      <c r="J1252" s="10"/>
    </row>
    <row r="1253" spans="2:10" ht="14">
      <c r="B1253" s="9"/>
      <c r="C1253" s="3"/>
      <c r="D1253" s="1"/>
      <c r="E1253" s="10"/>
      <c r="F1253" s="10"/>
      <c r="G1253" s="10"/>
      <c r="H1253" s="10"/>
      <c r="I1253" s="3"/>
      <c r="J1253" s="10"/>
    </row>
    <row r="1254" spans="2:10" ht="14">
      <c r="B1254" s="9"/>
      <c r="C1254" s="3"/>
      <c r="D1254" s="1"/>
      <c r="E1254" s="10"/>
      <c r="F1254" s="10"/>
      <c r="G1254" s="10"/>
      <c r="H1254" s="10"/>
      <c r="I1254" s="3"/>
      <c r="J1254" s="10"/>
    </row>
    <row r="1255" spans="2:10" ht="14">
      <c r="B1255" s="9"/>
      <c r="C1255" s="3"/>
      <c r="D1255" s="1"/>
      <c r="E1255" s="10"/>
      <c r="F1255" s="10"/>
      <c r="G1255" s="10"/>
      <c r="H1255" s="10"/>
      <c r="I1255" s="3"/>
      <c r="J1255" s="10"/>
    </row>
    <row r="1256" spans="2:10" ht="14">
      <c r="B1256" s="9"/>
      <c r="C1256" s="3"/>
      <c r="D1256" s="1"/>
      <c r="E1256" s="10"/>
      <c r="F1256" s="10"/>
      <c r="G1256" s="10"/>
      <c r="H1256" s="10"/>
      <c r="I1256" s="3"/>
      <c r="J1256" s="10"/>
    </row>
    <row r="1257" spans="2:10" ht="14">
      <c r="B1257" s="9"/>
      <c r="C1257" s="3"/>
      <c r="D1257" s="1"/>
      <c r="E1257" s="10"/>
      <c r="F1257" s="10"/>
      <c r="G1257" s="10"/>
      <c r="H1257" s="10"/>
      <c r="I1257" s="3"/>
      <c r="J1257" s="10"/>
    </row>
    <row r="1258" spans="2:10" ht="14">
      <c r="B1258" s="9"/>
      <c r="C1258" s="3"/>
      <c r="D1258" s="1"/>
      <c r="E1258" s="10"/>
      <c r="F1258" s="10"/>
      <c r="G1258" s="10"/>
      <c r="H1258" s="10"/>
      <c r="I1258" s="3"/>
      <c r="J1258" s="10"/>
    </row>
    <row r="1259" spans="2:10" ht="14">
      <c r="B1259" s="9"/>
      <c r="C1259" s="3"/>
      <c r="D1259" s="1"/>
      <c r="E1259" s="10"/>
      <c r="F1259" s="10"/>
      <c r="G1259" s="10"/>
      <c r="H1259" s="10"/>
      <c r="I1259" s="3"/>
      <c r="J1259" s="10"/>
    </row>
    <row r="1260" spans="2:10" ht="14">
      <c r="B1260" s="9"/>
      <c r="C1260" s="3"/>
      <c r="D1260" s="1"/>
      <c r="E1260" s="10"/>
      <c r="F1260" s="10"/>
      <c r="G1260" s="10"/>
      <c r="H1260" s="10"/>
      <c r="I1260" s="3"/>
      <c r="J1260" s="10"/>
    </row>
    <row r="1261" spans="2:10" ht="14">
      <c r="B1261" s="9"/>
      <c r="C1261" s="3"/>
      <c r="D1261" s="1"/>
      <c r="E1261" s="10"/>
      <c r="F1261" s="10"/>
      <c r="G1261" s="10"/>
      <c r="H1261" s="10"/>
      <c r="I1261" s="3"/>
      <c r="J1261" s="10"/>
    </row>
    <row r="1262" spans="2:10" ht="14">
      <c r="B1262" s="9"/>
      <c r="C1262" s="3"/>
      <c r="D1262" s="1"/>
      <c r="E1262" s="10"/>
      <c r="F1262" s="10"/>
      <c r="G1262" s="10"/>
      <c r="H1262" s="10"/>
      <c r="I1262" s="3"/>
      <c r="J1262" s="10"/>
    </row>
    <row r="1263" spans="2:10" ht="14">
      <c r="B1263" s="9"/>
      <c r="C1263" s="3"/>
      <c r="D1263" s="1"/>
      <c r="E1263" s="10"/>
      <c r="F1263" s="10"/>
      <c r="G1263" s="10"/>
      <c r="H1263" s="10"/>
      <c r="I1263" s="3"/>
      <c r="J1263" s="10"/>
    </row>
    <row r="1264" spans="2:10" ht="14">
      <c r="B1264" s="9"/>
      <c r="C1264" s="3"/>
      <c r="D1264" s="1"/>
      <c r="E1264" s="10"/>
      <c r="F1264" s="10"/>
      <c r="G1264" s="10"/>
      <c r="H1264" s="10"/>
      <c r="I1264" s="3"/>
      <c r="J1264" s="10"/>
    </row>
    <row r="1265" spans="2:10" ht="14">
      <c r="B1265" s="9"/>
      <c r="C1265" s="3"/>
      <c r="D1265" s="1"/>
      <c r="E1265" s="10"/>
      <c r="F1265" s="10"/>
      <c r="G1265" s="10"/>
      <c r="H1265" s="10"/>
      <c r="I1265" s="3"/>
      <c r="J1265" s="10"/>
    </row>
    <row r="1266" spans="2:10" ht="14">
      <c r="B1266" s="9"/>
      <c r="C1266" s="3"/>
      <c r="D1266" s="1"/>
      <c r="E1266" s="10"/>
      <c r="F1266" s="10"/>
      <c r="G1266" s="10"/>
      <c r="H1266" s="10"/>
      <c r="I1266" s="3"/>
      <c r="J1266" s="10"/>
    </row>
    <row r="1267" spans="2:10" ht="14">
      <c r="B1267" s="9"/>
      <c r="C1267" s="3"/>
      <c r="D1267" s="1"/>
      <c r="E1267" s="10"/>
      <c r="F1267" s="10"/>
      <c r="G1267" s="10"/>
      <c r="H1267" s="10"/>
      <c r="I1267" s="3"/>
      <c r="J1267" s="10"/>
    </row>
    <row r="1268" spans="2:10" ht="14">
      <c r="B1268" s="9"/>
      <c r="C1268" s="3"/>
      <c r="D1268" s="1"/>
      <c r="E1268" s="10"/>
      <c r="F1268" s="10"/>
      <c r="G1268" s="10"/>
      <c r="H1268" s="10"/>
      <c r="I1268" s="3"/>
      <c r="J1268" s="10"/>
    </row>
    <row r="1269" spans="2:10" ht="14">
      <c r="B1269" s="9"/>
      <c r="C1269" s="3"/>
      <c r="D1269" s="1"/>
      <c r="E1269" s="10"/>
      <c r="F1269" s="10"/>
      <c r="G1269" s="10"/>
      <c r="H1269" s="10"/>
      <c r="I1269" s="3"/>
      <c r="J1269" s="10"/>
    </row>
    <row r="1270" spans="2:10" ht="14">
      <c r="B1270" s="9"/>
      <c r="C1270" s="3"/>
      <c r="D1270" s="1"/>
      <c r="E1270" s="10"/>
      <c r="F1270" s="10"/>
      <c r="G1270" s="10"/>
      <c r="H1270" s="10"/>
      <c r="I1270" s="3"/>
      <c r="J1270" s="10"/>
    </row>
    <row r="1271" spans="2:10" ht="14">
      <c r="B1271" s="9"/>
      <c r="C1271" s="3"/>
      <c r="D1271" s="1"/>
      <c r="E1271" s="10"/>
      <c r="F1271" s="10"/>
      <c r="G1271" s="10"/>
      <c r="H1271" s="10"/>
      <c r="I1271" s="3"/>
      <c r="J1271" s="10"/>
    </row>
    <row r="1272" spans="2:10" ht="14">
      <c r="B1272" s="9"/>
      <c r="C1272" s="3"/>
      <c r="D1272" s="1"/>
      <c r="E1272" s="10"/>
      <c r="F1272" s="10"/>
      <c r="G1272" s="10"/>
      <c r="H1272" s="10"/>
      <c r="I1272" s="3"/>
      <c r="J1272" s="10"/>
    </row>
    <row r="1273" spans="2:10" ht="14">
      <c r="B1273" s="9"/>
      <c r="C1273" s="3"/>
      <c r="D1273" s="1"/>
      <c r="E1273" s="10"/>
      <c r="F1273" s="10"/>
      <c r="G1273" s="10"/>
      <c r="H1273" s="10"/>
      <c r="I1273" s="3"/>
      <c r="J1273" s="10"/>
    </row>
    <row r="1274" spans="2:10" ht="14">
      <c r="B1274" s="9"/>
      <c r="C1274" s="3"/>
      <c r="D1274" s="1"/>
      <c r="E1274" s="10"/>
      <c r="F1274" s="10"/>
      <c r="G1274" s="10"/>
      <c r="H1274" s="10"/>
      <c r="I1274" s="3"/>
      <c r="J1274" s="10"/>
    </row>
    <row r="1275" spans="2:10" ht="14">
      <c r="B1275" s="9"/>
      <c r="C1275" s="3"/>
      <c r="D1275" s="1"/>
      <c r="E1275" s="10"/>
      <c r="F1275" s="10"/>
      <c r="G1275" s="10"/>
      <c r="H1275" s="10"/>
      <c r="I1275" s="3"/>
      <c r="J1275" s="10"/>
    </row>
    <row r="1276" spans="2:10" ht="14">
      <c r="B1276" s="9"/>
      <c r="C1276" s="3"/>
      <c r="D1276" s="1"/>
      <c r="E1276" s="10"/>
      <c r="F1276" s="10"/>
      <c r="G1276" s="10"/>
      <c r="H1276" s="10"/>
      <c r="I1276" s="3"/>
      <c r="J1276" s="10"/>
    </row>
    <row r="1277" spans="2:10" ht="14">
      <c r="B1277" s="9"/>
      <c r="C1277" s="3"/>
      <c r="D1277" s="1"/>
      <c r="E1277" s="10"/>
      <c r="F1277" s="10"/>
      <c r="G1277" s="10"/>
      <c r="H1277" s="10"/>
      <c r="I1277" s="3"/>
      <c r="J1277" s="10"/>
    </row>
    <row r="1278" spans="2:10" ht="14">
      <c r="B1278" s="9"/>
      <c r="C1278" s="3"/>
      <c r="D1278" s="1"/>
      <c r="E1278" s="10"/>
      <c r="F1278" s="10"/>
      <c r="G1278" s="10"/>
      <c r="H1278" s="10"/>
      <c r="I1278" s="3"/>
      <c r="J1278" s="10"/>
    </row>
    <row r="1279" spans="2:10" ht="14">
      <c r="B1279" s="9"/>
      <c r="C1279" s="3"/>
      <c r="D1279" s="1"/>
      <c r="E1279" s="10"/>
      <c r="F1279" s="10"/>
      <c r="G1279" s="10"/>
      <c r="H1279" s="10"/>
      <c r="I1279" s="3"/>
      <c r="J1279" s="10"/>
    </row>
    <row r="1280" spans="2:10" ht="14">
      <c r="B1280" s="9"/>
      <c r="C1280" s="3"/>
      <c r="D1280" s="1"/>
      <c r="E1280" s="10"/>
      <c r="F1280" s="10"/>
      <c r="G1280" s="10"/>
      <c r="H1280" s="10"/>
      <c r="I1280" s="3"/>
      <c r="J1280" s="10"/>
    </row>
    <row r="1281" spans="2:10" ht="14">
      <c r="B1281" s="9"/>
      <c r="C1281" s="3"/>
      <c r="D1281" s="1"/>
      <c r="E1281" s="10"/>
      <c r="F1281" s="10"/>
      <c r="G1281" s="10"/>
      <c r="H1281" s="10"/>
      <c r="I1281" s="3"/>
      <c r="J1281" s="10"/>
    </row>
    <row r="1282" spans="2:10" ht="14">
      <c r="B1282" s="9"/>
      <c r="C1282" s="3"/>
      <c r="D1282" s="1"/>
      <c r="E1282" s="10"/>
      <c r="F1282" s="10"/>
      <c r="G1282" s="10"/>
      <c r="H1282" s="10"/>
      <c r="I1282" s="3"/>
      <c r="J1282" s="10"/>
    </row>
    <row r="1283" spans="2:10" ht="14">
      <c r="B1283" s="9"/>
      <c r="C1283" s="3"/>
      <c r="D1283" s="1"/>
      <c r="E1283" s="10"/>
      <c r="F1283" s="10"/>
      <c r="G1283" s="10"/>
      <c r="H1283" s="10"/>
      <c r="I1283" s="3"/>
      <c r="J1283" s="10"/>
    </row>
    <row r="1284" spans="2:10" ht="14">
      <c r="B1284" s="9"/>
      <c r="C1284" s="3"/>
      <c r="D1284" s="1"/>
      <c r="E1284" s="10"/>
      <c r="F1284" s="10"/>
      <c r="G1284" s="10"/>
      <c r="H1284" s="10"/>
      <c r="I1284" s="3"/>
      <c r="J1284" s="10"/>
    </row>
    <row r="1285" spans="2:10" ht="14">
      <c r="B1285" s="9"/>
      <c r="C1285" s="3"/>
      <c r="D1285" s="1"/>
      <c r="E1285" s="10"/>
      <c r="F1285" s="10"/>
      <c r="G1285" s="10"/>
      <c r="H1285" s="10"/>
      <c r="I1285" s="3"/>
      <c r="J1285" s="10"/>
    </row>
    <row r="1286" spans="2:10" ht="14">
      <c r="B1286" s="9"/>
      <c r="C1286" s="3"/>
      <c r="D1286" s="1"/>
      <c r="E1286" s="10"/>
      <c r="F1286" s="10"/>
      <c r="G1286" s="10"/>
      <c r="H1286" s="10"/>
      <c r="I1286" s="3"/>
      <c r="J1286" s="10"/>
    </row>
    <row r="1287" spans="2:10" ht="14">
      <c r="B1287" s="9"/>
      <c r="C1287" s="3"/>
      <c r="D1287" s="1"/>
      <c r="E1287" s="10"/>
      <c r="F1287" s="10"/>
      <c r="G1287" s="10"/>
      <c r="H1287" s="10"/>
      <c r="I1287" s="3"/>
      <c r="J1287" s="10"/>
    </row>
    <row r="1288" spans="2:10" ht="14">
      <c r="B1288" s="9"/>
      <c r="C1288" s="3"/>
      <c r="D1288" s="1"/>
      <c r="E1288" s="10"/>
      <c r="F1288" s="10"/>
      <c r="G1288" s="10"/>
      <c r="H1288" s="10"/>
      <c r="I1288" s="3"/>
      <c r="J1288" s="10"/>
    </row>
    <row r="1289" spans="2:10" ht="14">
      <c r="B1289" s="9"/>
      <c r="C1289" s="3"/>
      <c r="D1289" s="1"/>
      <c r="E1289" s="10"/>
      <c r="F1289" s="10"/>
      <c r="G1289" s="10"/>
      <c r="H1289" s="10"/>
      <c r="I1289" s="3"/>
      <c r="J1289" s="10"/>
    </row>
    <row r="1290" spans="2:10" ht="14">
      <c r="B1290" s="9"/>
      <c r="C1290" s="3"/>
      <c r="D1290" s="1"/>
      <c r="E1290" s="10"/>
      <c r="F1290" s="10"/>
      <c r="G1290" s="10"/>
      <c r="H1290" s="10"/>
      <c r="I1290" s="3"/>
      <c r="J1290" s="10"/>
    </row>
    <row r="1291" spans="2:10" ht="14">
      <c r="B1291" s="9"/>
      <c r="C1291" s="3"/>
      <c r="D1291" s="1"/>
      <c r="E1291" s="10"/>
      <c r="F1291" s="10"/>
      <c r="G1291" s="10"/>
      <c r="H1291" s="10"/>
      <c r="I1291" s="3"/>
      <c r="J1291" s="10"/>
    </row>
    <row r="1292" spans="2:10" ht="14">
      <c r="B1292" s="9"/>
      <c r="C1292" s="3"/>
      <c r="D1292" s="1"/>
      <c r="E1292" s="10"/>
      <c r="F1292" s="10"/>
      <c r="G1292" s="10"/>
      <c r="H1292" s="10"/>
      <c r="I1292" s="3"/>
      <c r="J1292" s="10"/>
    </row>
    <row r="1293" spans="2:10" ht="14">
      <c r="B1293" s="9"/>
      <c r="C1293" s="3"/>
      <c r="D1293" s="1"/>
      <c r="E1293" s="10"/>
      <c r="F1293" s="10"/>
      <c r="G1293" s="10"/>
      <c r="H1293" s="10"/>
      <c r="I1293" s="3"/>
      <c r="J1293" s="10"/>
    </row>
    <row r="1294" spans="2:10" ht="14">
      <c r="B1294" s="9"/>
      <c r="C1294" s="3"/>
      <c r="D1294" s="1"/>
      <c r="E1294" s="10"/>
      <c r="F1294" s="10"/>
      <c r="G1294" s="10"/>
      <c r="H1294" s="10"/>
      <c r="I1294" s="3"/>
      <c r="J1294" s="10"/>
    </row>
    <row r="1295" spans="2:10" ht="14">
      <c r="B1295" s="9"/>
      <c r="C1295" s="3"/>
      <c r="D1295" s="1"/>
      <c r="E1295" s="10"/>
      <c r="F1295" s="10"/>
      <c r="G1295" s="10"/>
      <c r="H1295" s="10"/>
      <c r="I1295" s="3"/>
      <c r="J1295" s="10"/>
    </row>
    <row r="1296" spans="2:10" ht="14">
      <c r="B1296" s="9"/>
      <c r="C1296" s="3"/>
      <c r="D1296" s="1"/>
      <c r="E1296" s="10"/>
      <c r="F1296" s="10"/>
      <c r="G1296" s="10"/>
      <c r="H1296" s="10"/>
      <c r="I1296" s="3"/>
      <c r="J1296" s="10"/>
    </row>
    <row r="1297" spans="2:10" ht="14">
      <c r="B1297" s="9"/>
      <c r="C1297" s="3"/>
      <c r="D1297" s="1"/>
      <c r="E1297" s="10"/>
      <c r="F1297" s="10"/>
      <c r="G1297" s="10"/>
      <c r="H1297" s="10"/>
      <c r="I1297" s="3"/>
      <c r="J1297" s="10"/>
    </row>
    <row r="1298" spans="2:10" ht="14">
      <c r="B1298" s="9"/>
      <c r="C1298" s="3"/>
      <c r="D1298" s="1"/>
      <c r="E1298" s="10"/>
      <c r="F1298" s="10"/>
      <c r="G1298" s="10"/>
      <c r="H1298" s="10"/>
      <c r="I1298" s="3"/>
      <c r="J1298" s="10"/>
    </row>
    <row r="1299" spans="2:10" ht="14">
      <c r="B1299" s="9"/>
      <c r="C1299" s="3"/>
      <c r="D1299" s="1"/>
      <c r="E1299" s="10"/>
      <c r="F1299" s="10"/>
      <c r="G1299" s="10"/>
      <c r="H1299" s="10"/>
      <c r="I1299" s="3"/>
      <c r="J1299" s="10"/>
    </row>
    <row r="1300" spans="2:10" ht="14">
      <c r="B1300" s="9"/>
      <c r="C1300" s="3"/>
      <c r="D1300" s="1"/>
      <c r="E1300" s="10"/>
      <c r="F1300" s="10"/>
      <c r="G1300" s="10"/>
      <c r="H1300" s="10"/>
      <c r="I1300" s="3"/>
      <c r="J1300" s="10"/>
    </row>
    <row r="1301" spans="2:10" ht="14">
      <c r="B1301" s="9"/>
      <c r="C1301" s="3"/>
      <c r="D1301" s="1"/>
      <c r="E1301" s="10"/>
      <c r="F1301" s="10"/>
      <c r="G1301" s="10"/>
      <c r="H1301" s="10"/>
      <c r="I1301" s="3"/>
      <c r="J1301" s="10"/>
    </row>
    <row r="1302" spans="2:10" ht="14">
      <c r="B1302" s="9"/>
      <c r="C1302" s="3"/>
      <c r="D1302" s="1"/>
      <c r="E1302" s="10"/>
      <c r="F1302" s="10"/>
      <c r="G1302" s="10"/>
      <c r="H1302" s="10"/>
      <c r="I1302" s="3"/>
      <c r="J1302" s="10"/>
    </row>
    <row r="1303" spans="2:10" ht="14">
      <c r="B1303" s="9"/>
      <c r="C1303" s="3"/>
      <c r="D1303" s="1"/>
      <c r="E1303" s="10"/>
      <c r="F1303" s="10"/>
      <c r="G1303" s="10"/>
      <c r="H1303" s="10"/>
      <c r="I1303" s="3"/>
      <c r="J1303" s="10"/>
    </row>
    <row r="1304" spans="2:10" ht="14">
      <c r="B1304" s="9"/>
      <c r="C1304" s="3"/>
      <c r="D1304" s="1"/>
      <c r="E1304" s="10"/>
      <c r="F1304" s="10"/>
      <c r="G1304" s="10"/>
      <c r="H1304" s="10"/>
      <c r="I1304" s="3"/>
      <c r="J1304" s="10"/>
    </row>
    <row r="1305" spans="2:10" ht="14">
      <c r="B1305" s="9"/>
      <c r="C1305" s="3"/>
      <c r="D1305" s="1"/>
      <c r="E1305" s="10"/>
      <c r="F1305" s="10"/>
      <c r="G1305" s="10"/>
      <c r="H1305" s="10"/>
      <c r="I1305" s="3"/>
      <c r="J1305" s="10"/>
    </row>
    <row r="1306" spans="2:10" ht="14">
      <c r="B1306" s="9"/>
      <c r="C1306" s="3"/>
      <c r="D1306" s="1"/>
      <c r="E1306" s="10"/>
      <c r="F1306" s="10"/>
      <c r="G1306" s="10"/>
      <c r="H1306" s="10"/>
      <c r="I1306" s="3"/>
      <c r="J1306" s="10"/>
    </row>
    <row r="1307" spans="2:10" ht="14">
      <c r="B1307" s="9"/>
      <c r="C1307" s="3"/>
      <c r="D1307" s="1"/>
      <c r="E1307" s="10"/>
      <c r="F1307" s="10"/>
      <c r="G1307" s="10"/>
      <c r="H1307" s="10"/>
      <c r="I1307" s="3"/>
      <c r="J1307" s="10"/>
    </row>
    <row r="1308" spans="2:10" ht="14">
      <c r="B1308" s="9"/>
      <c r="C1308" s="3"/>
      <c r="D1308" s="1"/>
      <c r="E1308" s="10"/>
      <c r="F1308" s="10"/>
      <c r="G1308" s="10"/>
      <c r="H1308" s="10"/>
      <c r="I1308" s="3"/>
      <c r="J1308" s="10"/>
    </row>
    <row r="1309" spans="2:10" ht="14">
      <c r="B1309" s="9"/>
      <c r="C1309" s="3"/>
      <c r="D1309" s="1"/>
      <c r="E1309" s="10"/>
      <c r="F1309" s="10"/>
      <c r="G1309" s="10"/>
      <c r="H1309" s="10"/>
      <c r="I1309" s="3"/>
      <c r="J1309" s="10"/>
    </row>
    <row r="1310" spans="2:10" ht="14">
      <c r="B1310" s="9"/>
      <c r="C1310" s="3"/>
      <c r="D1310" s="1"/>
      <c r="E1310" s="10"/>
      <c r="F1310" s="10"/>
      <c r="G1310" s="10"/>
      <c r="H1310" s="10"/>
      <c r="I1310" s="3"/>
      <c r="J1310" s="10"/>
    </row>
    <row r="1311" spans="2:10" ht="14">
      <c r="B1311" s="9"/>
      <c r="C1311" s="3"/>
      <c r="D1311" s="1"/>
      <c r="E1311" s="10"/>
      <c r="F1311" s="10"/>
      <c r="G1311" s="10"/>
      <c r="H1311" s="10"/>
      <c r="I1311" s="3"/>
      <c r="J1311" s="10"/>
    </row>
    <row r="1312" spans="2:10" ht="14">
      <c r="B1312" s="9"/>
      <c r="C1312" s="3"/>
      <c r="D1312" s="1"/>
      <c r="E1312" s="10"/>
      <c r="F1312" s="10"/>
      <c r="G1312" s="10"/>
      <c r="H1312" s="10"/>
      <c r="I1312" s="3"/>
      <c r="J1312" s="10"/>
    </row>
    <row r="1313" ht="15" customHeight="1"/>
  </sheetData>
  <conditionalFormatting sqref="B25:B1224">
    <cfRule type="cellIs" dxfId="0" priority="1" operator="equal">
      <formula>"Mar"</formula>
    </cfRule>
  </conditionalFormatting>
  <hyperlinks>
    <hyperlink ref="D20" r:id="rId1" display="https://exceljet.net/excel-functions/excel-edate-function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TFSAModel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Pearse</dc:creator>
  <cp:lastModifiedBy>Carly Barnes</cp:lastModifiedBy>
  <dcterms:created xsi:type="dcterms:W3CDTF">2016-07-15T06:33:56Z</dcterms:created>
  <dcterms:modified xsi:type="dcterms:W3CDTF">2019-03-25T14:48:45Z</dcterms:modified>
</cp:coreProperties>
</file>